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00" activeTab="2"/>
  </bookViews>
  <sheets>
    <sheet name="дод.1" sheetId="1" state="hidden" r:id="rId1"/>
    <sheet name="дод.1 (2)" sheetId="2" state="hidden" r:id="rId2"/>
    <sheet name="дод.1 (2020)" sheetId="3" r:id="rId3"/>
  </sheets>
  <definedNames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(2020)'!$A:$E,'дод.1 (2020)'!$10:$12</definedName>
    <definedName name="_xlnm.Print_Area" localSheetId="0">'дод.1'!$A$1:$F$53</definedName>
    <definedName name="_xlnm.Print_Area" localSheetId="1">'дод.1 (2)'!$A$1:$F$53</definedName>
    <definedName name="_xlnm.Print_Area" localSheetId="2">'дод.1 (2020)'!$A$1:$N$57</definedName>
  </definedNames>
  <calcPr fullCalcOnLoad="1"/>
</workbook>
</file>

<file path=xl/sharedStrings.xml><?xml version="1.0" encoding="utf-8"?>
<sst xmlns="http://schemas.openxmlformats.org/spreadsheetml/2006/main" count="183" uniqueCount="91">
  <si>
    <t>Додаток  1</t>
  </si>
  <si>
    <t>П Р О Е К Т</t>
  </si>
  <si>
    <t>до рішення  районної ради</t>
  </si>
  <si>
    <t>сьомого скликання</t>
  </si>
  <si>
    <t>"Про районний бюджет на 2018 рік"</t>
  </si>
  <si>
    <t>від ____.12.2017</t>
  </si>
  <si>
    <t>Доходи  районного бюджету на 2018 рік</t>
  </si>
  <si>
    <t>(грн.)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</si>
  <si>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</si>
  <si>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</si>
  <si>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</si>
  <si>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</si>
  <si>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</si>
  <si>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</si>
  <si>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</si>
  <si>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</si>
  <si>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</si>
  <si>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</si>
  <si>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</si>
  <si>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</si>
  <si>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</si>
  <si>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пласності</t>
  </si>
  <si>
    <t>Неподаткові надходження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</si>
  <si>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</si>
  <si>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</si>
  <si>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</si>
  <si>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</si>
  <si>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</si>
  <si>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</si>
  <si>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</si>
  <si>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</si>
  <si>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</si>
  <si>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</si>
  <si>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</si>
  <si>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</si>
  <si>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</si>
  <si>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</si>
  <si>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</si>
  <si>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</si>
  <si>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</si>
  <si>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</si>
  <si>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</si>
  <si>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</si>
  <si>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</si>
  <si>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</si>
  <si>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</si>
  <si>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</si>
  <si>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</si>
  <si>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</si>
  <si>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</si>
  <si>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</si>
  <si>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>Всього доходів (без урахування трансфертів)</t>
  </si>
  <si>
    <t>Всього доходів</t>
  </si>
  <si>
    <t>Заступник голови районної ради</t>
  </si>
  <si>
    <t>І.В.Клігунова</t>
  </si>
  <si>
    <t>"Про районний бюджет Конотопського району  на 2020 рік"</t>
  </si>
  <si>
    <t>Зміни до додатку 1  до  рішення  Конотопської  районної ради "Про районний бюджет Конотопського району на 2020 рік"                                                                                                                 "Доходи  районного бюджету  Конотопського району на 2020 рік"</t>
  </si>
  <si>
    <t xml:space="preserve">(код бюджету)  </t>
  </si>
  <si>
    <t>(гривень)</t>
  </si>
  <si>
    <t>Найменування згідно
 з Класифікацією доходів бюджету</t>
  </si>
  <si>
    <t>Затверджено</t>
  </si>
  <si>
    <t>Внесено зміни</t>
  </si>
  <si>
    <t>Затверджено з урахуванням змін</t>
  </si>
  <si>
    <t>Усього</t>
  </si>
  <si>
    <t>усього</t>
  </si>
  <si>
    <t>у тому числі бюджет розвитку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</si>
  <si>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</si>
  <si>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</si>
  <si>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</t>
  </si>
  <si>
    <t>Рентна плата за спеціальне використання  лісових ресурсів</t>
  </si>
  <si>
    <t>Рентна плата за спеціальне використання  лісових ресурсів в частині деревини, заготовленої в порядку рубок головного користування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</si>
  <si>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</si>
  <si>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</si>
  <si>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Плата за оренду майна бюджетних установ, що здійснюється відповідно до  Закону України "Про оренду державного та комунального майна"</t>
  </si>
  <si>
    <t>Усього доходів (без урахування міжбюджетних трансфертів )</t>
  </si>
  <si>
    <t>Дотації  з державного бюджету місцевим бюджетам</t>
  </si>
  <si>
    <t>Субвенції з державного 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</si>
  <si>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</si>
  <si>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</si>
  <si>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</si>
  <si>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</si>
  <si>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</si>
  <si>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</si>
  <si>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 у сфері охорони здоров'я за рахунок коштів медичної субвенції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</si>
  <si>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</si>
  <si>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</si>
  <si>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х</t>
  </si>
  <si>
    <t>Разом доходів</t>
  </si>
  <si>
    <t xml:space="preserve">Заступник голови </t>
  </si>
  <si>
    <t>І.  КЛІГУНОВА</t>
  </si>
  <si>
    <t>від 17.07.2020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</si>
</sst>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</numFmts>
  <fonts count="43"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Helv"/>
      <family val="0"/>
    </font>
    <font>
      <sz val="10"/>
      <color indexed="8"/>
      <name val="Arial Cyr"/>
      <family val="0"/>
    </font>
    <font>
      <u val="single"/>
      <sz val="10"/>
      <color indexed="12"/>
      <name val="Arial"/>
      <family val="0"/>
    </font>
    <font>
      <sz val="10"/>
      <color indexed="8"/>
      <name val="Courier New"/>
      <family val="0"/>
    </font>
    <font>
      <u val="single"/>
      <sz val="10"/>
      <color indexed="20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sz val="13"/>
      <color indexed="8"/>
      <name val="Times New Roman"/>
      <family val="0"/>
    </font>
    <font>
      <u val="single"/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b/>
      <sz val="11"/>
      <color indexed="10"/>
      <name val="Calibri"/>
      <family val="0"/>
    </font>
    <font>
      <sz val="11"/>
      <color indexed="19"/>
      <name val="Calibri"/>
      <family val="0"/>
    </font>
    <font>
      <b/>
      <sz val="10"/>
      <color indexed="10"/>
      <name val="Times New Roman"/>
      <family val="0"/>
    </font>
    <font>
      <sz val="13"/>
      <color indexed="10"/>
      <name val="Times New Roman"/>
      <family val="0"/>
    </font>
    <font>
      <sz val="11"/>
      <color indexed="8"/>
      <name val="Times New Roman ANS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>
      <alignment/>
      <protection/>
    </xf>
    <xf numFmtId="0" fontId="13" fillId="3" borderId="0">
      <alignment/>
      <protection/>
    </xf>
    <xf numFmtId="0" fontId="13" fillId="4" borderId="0">
      <alignment/>
      <protection/>
    </xf>
    <xf numFmtId="0" fontId="13" fillId="5" borderId="0">
      <alignment/>
      <protection/>
    </xf>
    <xf numFmtId="0" fontId="13" fillId="6" borderId="0">
      <alignment/>
      <protection/>
    </xf>
    <xf numFmtId="0" fontId="13" fillId="7" borderId="0">
      <alignment/>
      <protection/>
    </xf>
    <xf numFmtId="0" fontId="13" fillId="8" borderId="0">
      <alignment/>
      <protection/>
    </xf>
    <xf numFmtId="0" fontId="13" fillId="9" borderId="0">
      <alignment/>
      <protection/>
    </xf>
    <xf numFmtId="0" fontId="13" fillId="10" borderId="0">
      <alignment/>
      <protection/>
    </xf>
    <xf numFmtId="0" fontId="13" fillId="10" borderId="0">
      <alignment/>
      <protection/>
    </xf>
    <xf numFmtId="0" fontId="13" fillId="9" borderId="0">
      <alignment/>
      <protection/>
    </xf>
    <xf numFmtId="0" fontId="13" fillId="7" borderId="0">
      <alignment/>
      <protection/>
    </xf>
    <xf numFmtId="0" fontId="13" fillId="3" borderId="0">
      <alignment/>
      <protection/>
    </xf>
    <xf numFmtId="0" fontId="13" fillId="10" borderId="0">
      <alignment/>
      <protection/>
    </xf>
    <xf numFmtId="0" fontId="13" fillId="5" borderId="0">
      <alignment/>
      <protection/>
    </xf>
    <xf numFmtId="0" fontId="13" fillId="5" borderId="0">
      <alignment/>
      <protection/>
    </xf>
    <xf numFmtId="0" fontId="13" fillId="11" borderId="0">
      <alignment/>
      <protection/>
    </xf>
    <xf numFmtId="0" fontId="13" fillId="12" borderId="0">
      <alignment/>
      <protection/>
    </xf>
    <xf numFmtId="0" fontId="13" fillId="8" borderId="0">
      <alignment/>
      <protection/>
    </xf>
    <xf numFmtId="0" fontId="13" fillId="4" borderId="0">
      <alignment/>
      <protection/>
    </xf>
    <xf numFmtId="0" fontId="13" fillId="3" borderId="0">
      <alignment/>
      <protection/>
    </xf>
    <xf numFmtId="0" fontId="13" fillId="10" borderId="0">
      <alignment/>
      <protection/>
    </xf>
    <xf numFmtId="0" fontId="13" fillId="13" borderId="0">
      <alignment/>
      <protection/>
    </xf>
    <xf numFmtId="0" fontId="13" fillId="7" borderId="0">
      <alignment/>
      <protection/>
    </xf>
    <xf numFmtId="0" fontId="12" fillId="14" borderId="0">
      <alignment/>
      <protection/>
    </xf>
    <xf numFmtId="0" fontId="12" fillId="10" borderId="0">
      <alignment/>
      <protection/>
    </xf>
    <xf numFmtId="0" fontId="12" fillId="5" borderId="0">
      <alignment/>
      <protection/>
    </xf>
    <xf numFmtId="0" fontId="12" fillId="15" borderId="0">
      <alignment/>
      <protection/>
    </xf>
    <xf numFmtId="0" fontId="12" fillId="11" borderId="0">
      <alignment/>
      <protection/>
    </xf>
    <xf numFmtId="0" fontId="12" fillId="13" borderId="0">
      <alignment/>
      <protection/>
    </xf>
    <xf numFmtId="0" fontId="12" fillId="16" borderId="0">
      <alignment/>
      <protection/>
    </xf>
    <xf numFmtId="0" fontId="12" fillId="4" borderId="0">
      <alignment/>
      <protection/>
    </xf>
    <xf numFmtId="0" fontId="12" fillId="17" borderId="0">
      <alignment/>
      <protection/>
    </xf>
    <xf numFmtId="0" fontId="12" fillId="10" borderId="0">
      <alignment/>
      <protection/>
    </xf>
    <xf numFmtId="0" fontId="12" fillId="18" borderId="0">
      <alignment/>
      <protection/>
    </xf>
    <xf numFmtId="0" fontId="12" fillId="5" borderId="0">
      <alignment/>
      <protection/>
    </xf>
    <xf numFmtId="0" fontId="21" fillId="0" borderId="0">
      <alignment/>
      <protection/>
    </xf>
    <xf numFmtId="0" fontId="12" fillId="19" borderId="0">
      <alignment/>
      <protection/>
    </xf>
    <xf numFmtId="0" fontId="12" fillId="20" borderId="0">
      <alignment/>
      <protection/>
    </xf>
    <xf numFmtId="0" fontId="12" fillId="21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5" borderId="0">
      <alignment/>
      <protection/>
    </xf>
    <xf numFmtId="0" fontId="12" fillId="22" borderId="0">
      <alignment/>
      <protection/>
    </xf>
    <xf numFmtId="0" fontId="12" fillId="15" borderId="0">
      <alignment/>
      <protection/>
    </xf>
    <xf numFmtId="0" fontId="12" fillId="13" borderId="0">
      <alignment/>
      <protection/>
    </xf>
    <xf numFmtId="0" fontId="12" fillId="23" borderId="0">
      <alignment/>
      <protection/>
    </xf>
    <xf numFmtId="0" fontId="12" fillId="17" borderId="0">
      <alignment/>
      <protection/>
    </xf>
    <xf numFmtId="0" fontId="12" fillId="20" borderId="0">
      <alignment/>
      <protection/>
    </xf>
    <xf numFmtId="0" fontId="6" fillId="12" borderId="1">
      <alignment/>
      <protection/>
    </xf>
    <xf numFmtId="0" fontId="6" fillId="9" borderId="1">
      <alignment/>
      <protection/>
    </xf>
    <xf numFmtId="0" fontId="7" fillId="24" borderId="2">
      <alignment/>
      <protection/>
    </xf>
    <xf numFmtId="0" fontId="14" fillId="24" borderId="1">
      <alignment/>
      <protection/>
    </xf>
    <xf numFmtId="0" fontId="22" fillId="0" borderId="0">
      <alignment vertical="top"/>
      <protection locked="0"/>
    </xf>
    <xf numFmtId="173" fontId="2" fillId="0" borderId="0">
      <alignment/>
      <protection/>
    </xf>
    <xf numFmtId="172" fontId="2" fillId="0" borderId="0">
      <alignment/>
      <protection/>
    </xf>
    <xf numFmtId="0" fontId="4" fillId="10" borderId="0">
      <alignment/>
      <protection/>
    </xf>
    <xf numFmtId="0" fontId="34" fillId="0" borderId="3">
      <alignment/>
      <protection/>
    </xf>
    <xf numFmtId="0" fontId="35" fillId="0" borderId="4">
      <alignment/>
      <protection/>
    </xf>
    <xf numFmtId="0" fontId="36" fillId="0" borderId="5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 vertical="top"/>
      <protection/>
    </xf>
    <xf numFmtId="0" fontId="8" fillId="0" borderId="6">
      <alignment/>
      <protection/>
    </xf>
    <xf numFmtId="0" fontId="11" fillId="0" borderId="7">
      <alignment/>
      <protection/>
    </xf>
    <xf numFmtId="0" fontId="9" fillId="25" borderId="8">
      <alignment/>
      <protection/>
    </xf>
    <xf numFmtId="0" fontId="9" fillId="25" borderId="8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6" fillId="12" borderId="0">
      <alignment/>
      <protection/>
    </xf>
    <xf numFmtId="0" fontId="38" fillId="26" borderId="1">
      <alignment/>
      <protection/>
    </xf>
    <xf numFmtId="0" fontId="21" fillId="0" borderId="0">
      <alignment/>
      <protection/>
    </xf>
    <xf numFmtId="0" fontId="24" fillId="0" borderId="0">
      <alignment vertical="top"/>
      <protection locked="0"/>
    </xf>
    <xf numFmtId="0" fontId="11" fillId="0" borderId="9">
      <alignment/>
      <protection/>
    </xf>
    <xf numFmtId="0" fontId="5" fillId="4" borderId="0">
      <alignment/>
      <protection/>
    </xf>
    <xf numFmtId="0" fontId="5" fillId="8" borderId="0">
      <alignment/>
      <protection/>
    </xf>
    <xf numFmtId="0" fontId="10" fillId="0" borderId="0">
      <alignment/>
      <protection/>
    </xf>
    <xf numFmtId="0" fontId="13" fillId="7" borderId="10">
      <alignment/>
      <protection/>
    </xf>
    <xf numFmtId="0" fontId="0" fillId="7" borderId="10">
      <alignment/>
      <protection/>
    </xf>
    <xf numFmtId="175" fontId="2" fillId="0" borderId="0">
      <alignment/>
      <protection/>
    </xf>
    <xf numFmtId="0" fontId="7" fillId="26" borderId="2">
      <alignment/>
      <protection/>
    </xf>
    <xf numFmtId="0" fontId="17" fillId="0" borderId="11">
      <alignment/>
      <protection/>
    </xf>
    <xf numFmtId="0" fontId="39" fillId="12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74" fontId="2" fillId="0" borderId="0">
      <alignment/>
      <protection/>
    </xf>
    <xf numFmtId="9" fontId="2" fillId="0" borderId="0">
      <alignment/>
      <protection/>
    </xf>
    <xf numFmtId="0" fontId="4" fillId="6" borderId="0">
      <alignment/>
      <protection/>
    </xf>
  </cellStyleXfs>
  <cellXfs count="9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3" fillId="0" borderId="13" xfId="0" applyFont="1" applyBorder="1" applyAlignment="1">
      <alignment vertical="center"/>
    </xf>
    <xf numFmtId="3" fontId="27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8" fillId="0" borderId="13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12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7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justify" wrapText="1"/>
    </xf>
    <xf numFmtId="0" fontId="29" fillId="0" borderId="12" xfId="0" applyFont="1" applyBorder="1" applyAlignment="1">
      <alignment wrapText="1"/>
    </xf>
    <xf numFmtId="3" fontId="26" fillId="0" borderId="12" xfId="0" applyNumberFormat="1" applyFont="1" applyBorder="1" applyAlignment="1" applyProtection="1">
      <alignment vertical="center" wrapText="1"/>
      <protection locked="0"/>
    </xf>
    <xf numFmtId="0" fontId="40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" fontId="27" fillId="0" borderId="25" xfId="0" applyNumberFormat="1" applyFont="1" applyBorder="1" applyAlignment="1">
      <alignment horizontal="right" vertical="center" wrapText="1"/>
    </xf>
    <xf numFmtId="4" fontId="27" fillId="0" borderId="12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vertical="center" wrapText="1"/>
    </xf>
    <xf numFmtId="4" fontId="26" fillId="0" borderId="26" xfId="0" applyNumberFormat="1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vertical="center" wrapText="1"/>
      <protection locked="0"/>
    </xf>
    <xf numFmtId="4" fontId="27" fillId="0" borderId="26" xfId="0" applyNumberFormat="1" applyFont="1" applyBorder="1" applyAlignment="1">
      <alignment horizontal="right" vertical="center" wrapText="1"/>
    </xf>
    <xf numFmtId="4" fontId="26" fillId="0" borderId="24" xfId="0" applyNumberFormat="1" applyFont="1" applyBorder="1" applyAlignment="1">
      <alignment vertical="center" wrapText="1"/>
    </xf>
    <xf numFmtId="4" fontId="26" fillId="0" borderId="27" xfId="0" applyNumberFormat="1" applyFont="1" applyBorder="1" applyAlignment="1">
      <alignment vertical="center" wrapText="1"/>
    </xf>
    <xf numFmtId="4" fontId="26" fillId="0" borderId="28" xfId="0" applyNumberFormat="1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ткрывавшаяся гиперссыл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0" customWidth="1"/>
    <col min="2" max="2" width="54.33203125" style="0" customWidth="1"/>
    <col min="3" max="3" width="14.16015625" style="0" customWidth="1"/>
    <col min="4" max="4" width="14.83203125" style="0" customWidth="1"/>
    <col min="5" max="5" width="14.16015625" style="0" customWidth="1"/>
    <col min="6" max="6" width="13.5" style="0" customWidth="1"/>
    <col min="7" max="7" width="9.16015625" style="0" customWidth="1"/>
    <col min="8" max="8" width="28" style="0" customWidth="1"/>
  </cols>
  <sheetData>
    <row r="1" spans="4:6" ht="14.25" customHeight="1">
      <c r="D1" s="72" t="s">
        <v>0</v>
      </c>
      <c r="E1" s="72"/>
      <c r="F1" s="72"/>
    </row>
    <row r="2" spans="2:6" ht="12.75" customHeight="1">
      <c r="B2" s="31" t="s">
        <v>1</v>
      </c>
      <c r="D2" s="72" t="s">
        <v>2</v>
      </c>
      <c r="E2" s="72"/>
      <c r="F2" s="72"/>
    </row>
    <row r="3" spans="4:6" ht="12.75" customHeight="1">
      <c r="D3" s="72" t="s">
        <v>3</v>
      </c>
      <c r="E3" s="72"/>
      <c r="F3" s="72"/>
    </row>
    <row r="4" spans="4:6" ht="12.75" customHeight="1">
      <c r="D4" s="72" t="s">
        <v>4</v>
      </c>
      <c r="E4" s="72"/>
      <c r="F4" s="72"/>
    </row>
    <row r="5" spans="4:6" ht="13.5" customHeight="1">
      <c r="D5" s="72" t="s">
        <v>5</v>
      </c>
      <c r="E5" s="72"/>
      <c r="F5" s="72"/>
    </row>
    <row r="6" spans="4:6" ht="5.25" customHeight="1">
      <c r="D6" s="19"/>
      <c r="E6" s="19"/>
      <c r="F6" s="19"/>
    </row>
    <row r="7" spans="1:5" ht="19.5" customHeight="1">
      <c r="A7" s="73" t="s">
        <v>6</v>
      </c>
      <c r="B7" s="73"/>
      <c r="C7" s="73"/>
      <c r="D7" s="73"/>
      <c r="E7" s="73"/>
    </row>
    <row r="8" spans="2:6" ht="18.75">
      <c r="B8" s="13"/>
      <c r="C8" s="13"/>
      <c r="D8" s="13"/>
      <c r="E8" s="13"/>
      <c r="F8" s="20" t="s">
        <v>7</v>
      </c>
    </row>
    <row r="9" spans="1:6" ht="25.5" customHeight="1">
      <c r="A9" s="71" t="s">
        <v>8</v>
      </c>
      <c r="B9" s="71" t="s">
        <v>9</v>
      </c>
      <c r="C9" s="71" t="s">
        <v>10</v>
      </c>
      <c r="D9" s="71" t="s">
        <v>11</v>
      </c>
      <c r="E9" s="71" t="s">
        <v>12</v>
      </c>
      <c r="F9" s="71"/>
    </row>
    <row r="10" spans="1:6" ht="42.75" customHeight="1">
      <c r="A10" s="71"/>
      <c r="B10" s="71"/>
      <c r="C10" s="71"/>
      <c r="D10" s="71"/>
      <c r="E10" s="9" t="s">
        <v>10</v>
      </c>
      <c r="F10" s="7" t="s">
        <v>13</v>
      </c>
    </row>
    <row r="11" spans="1:8" s="4" customFormat="1" ht="23.25" customHeight="1">
      <c r="A11" s="2">
        <v>10000000</v>
      </c>
      <c r="B11" s="3" t="s">
        <v>14</v>
      </c>
      <c r="C11" s="14">
        <f aca="true" t="shared" si="0" ref="C11:C48">D11+E11</f>
        <v>28530958</v>
      </c>
      <c r="D11" s="14">
        <f>D12</f>
        <v>28530958</v>
      </c>
      <c r="E11" s="14"/>
      <c r="F11" s="14">
        <f>F12</f>
        <v>0</v>
      </c>
      <c r="H11" s="18"/>
    </row>
    <row r="12" spans="1:6" s="12" customFormat="1" ht="31.5" customHeight="1">
      <c r="A12" s="8">
        <v>11000000</v>
      </c>
      <c r="B12" s="11" t="s">
        <v>15</v>
      </c>
      <c r="C12" s="14">
        <f t="shared" si="0"/>
        <v>28530958</v>
      </c>
      <c r="D12" s="15">
        <f>D13+D17</f>
        <v>28530958</v>
      </c>
      <c r="E12" s="15">
        <f>E13+E17</f>
        <v>0</v>
      </c>
      <c r="F12" s="15">
        <f>F13+F17</f>
        <v>0</v>
      </c>
    </row>
    <row r="13" spans="1:6" s="12" customFormat="1" ht="26.25" customHeight="1">
      <c r="A13" s="8">
        <v>11010000</v>
      </c>
      <c r="B13" s="11" t="s">
        <v>16</v>
      </c>
      <c r="C13" s="14">
        <f t="shared" si="0"/>
        <v>28527058</v>
      </c>
      <c r="D13" s="16">
        <f>D14+D15+D16</f>
        <v>28527058</v>
      </c>
      <c r="E13" s="16"/>
      <c r="F13" s="16"/>
    </row>
    <row r="14" spans="1:6" s="12" customFormat="1" ht="46.5" customHeight="1">
      <c r="A14" s="8">
        <v>11010100</v>
      </c>
      <c r="B14" s="11" t="s">
        <v>17</v>
      </c>
      <c r="C14" s="14">
        <f t="shared" si="0"/>
        <v>19533453</v>
      </c>
      <c r="D14" s="30">
        <v>19533453</v>
      </c>
      <c r="E14" s="16"/>
      <c r="F14" s="16"/>
    </row>
    <row r="15" spans="1:6" s="12" customFormat="1" ht="42" customHeight="1">
      <c r="A15" s="8">
        <v>11010400</v>
      </c>
      <c r="B15" s="11" t="s">
        <v>18</v>
      </c>
      <c r="C15" s="14">
        <f t="shared" si="0"/>
        <v>8714805</v>
      </c>
      <c r="D15" s="16">
        <v>8714805</v>
      </c>
      <c r="E15" s="16"/>
      <c r="F15" s="16"/>
    </row>
    <row r="16" spans="1:6" s="10" customFormat="1" ht="46.5" customHeight="1">
      <c r="A16" s="8">
        <v>11010500</v>
      </c>
      <c r="B16" s="11" t="s">
        <v>19</v>
      </c>
      <c r="C16" s="14">
        <f t="shared" si="0"/>
        <v>278800</v>
      </c>
      <c r="D16" s="16">
        <v>278800</v>
      </c>
      <c r="E16" s="16"/>
      <c r="F16" s="16"/>
    </row>
    <row r="17" spans="1:6" s="12" customFormat="1" ht="20.25" customHeight="1">
      <c r="A17" s="8">
        <v>11020000</v>
      </c>
      <c r="B17" s="11" t="s">
        <v>20</v>
      </c>
      <c r="C17" s="14">
        <f t="shared" si="0"/>
        <v>3900</v>
      </c>
      <c r="D17" s="16">
        <f>D18</f>
        <v>3900</v>
      </c>
      <c r="E17" s="16"/>
      <c r="F17" s="16"/>
    </row>
    <row r="18" spans="1:6" s="12" customFormat="1" ht="29.25" customHeight="1">
      <c r="A18" s="8">
        <v>11020200</v>
      </c>
      <c r="B18" s="11" t="s">
        <v>21</v>
      </c>
      <c r="C18" s="14">
        <f t="shared" si="0"/>
        <v>3900</v>
      </c>
      <c r="D18" s="16">
        <v>3900</v>
      </c>
      <c r="E18" s="16"/>
      <c r="F18" s="16"/>
    </row>
    <row r="19" spans="1:6" s="1" customFormat="1" ht="20.25" customHeight="1">
      <c r="A19" s="2">
        <v>20000000</v>
      </c>
      <c r="B19" s="3" t="s">
        <v>22</v>
      </c>
      <c r="C19" s="14">
        <f t="shared" si="0"/>
        <v>975874</v>
      </c>
      <c r="D19" s="15">
        <f>D20+D22+D26+D29</f>
        <v>358900</v>
      </c>
      <c r="E19" s="15">
        <f>E20+E22+E26+E29</f>
        <v>616974</v>
      </c>
      <c r="F19" s="15">
        <f>F20+F22+F26+F29</f>
        <v>0</v>
      </c>
    </row>
    <row r="20" spans="1:6" s="1" customFormat="1" ht="20.25" customHeight="1">
      <c r="A20" s="8">
        <v>21000000</v>
      </c>
      <c r="B20" s="23" t="s">
        <v>23</v>
      </c>
      <c r="C20" s="14">
        <f t="shared" si="0"/>
        <v>3900</v>
      </c>
      <c r="D20" s="15">
        <f>D21</f>
        <v>3900</v>
      </c>
      <c r="E20" s="15"/>
      <c r="F20" s="15"/>
    </row>
    <row r="21" spans="1:6" s="1" customFormat="1" ht="45" customHeight="1">
      <c r="A21" s="8">
        <v>21010300</v>
      </c>
      <c r="B21" s="23" t="s">
        <v>24</v>
      </c>
      <c r="C21" s="14">
        <f t="shared" si="0"/>
        <v>3900</v>
      </c>
      <c r="D21" s="15">
        <v>3900</v>
      </c>
      <c r="E21" s="15"/>
      <c r="F21" s="15"/>
    </row>
    <row r="22" spans="1:6" s="1" customFormat="1" ht="35.25" customHeight="1">
      <c r="A22" s="27">
        <v>22000000</v>
      </c>
      <c r="B22" s="29" t="s">
        <v>25</v>
      </c>
      <c r="C22" s="14">
        <f t="shared" si="0"/>
        <v>350000</v>
      </c>
      <c r="D22" s="15">
        <f>D23</f>
        <v>350000</v>
      </c>
      <c r="E22" s="15"/>
      <c r="F22" s="15"/>
    </row>
    <row r="23" spans="1:6" s="1" customFormat="1" ht="18.75" customHeight="1">
      <c r="A23" s="27">
        <v>22010000</v>
      </c>
      <c r="B23" s="29" t="s">
        <v>26</v>
      </c>
      <c r="C23" s="14">
        <f t="shared" si="0"/>
        <v>350000</v>
      </c>
      <c r="D23" s="15">
        <f>D24+D25</f>
        <v>350000</v>
      </c>
      <c r="E23" s="15">
        <f>E24+E25</f>
        <v>0</v>
      </c>
      <c r="F23" s="15">
        <f>F24+F25</f>
        <v>0</v>
      </c>
    </row>
    <row r="24" spans="1:6" s="1" customFormat="1" ht="62.25" customHeight="1">
      <c r="A24" s="27">
        <v>22010300</v>
      </c>
      <c r="B24" s="28" t="s">
        <v>27</v>
      </c>
      <c r="C24" s="14">
        <f t="shared" si="0"/>
        <v>22000</v>
      </c>
      <c r="D24" s="15">
        <v>22000</v>
      </c>
      <c r="E24" s="15"/>
      <c r="F24" s="15"/>
    </row>
    <row r="25" spans="1:6" s="1" customFormat="1" ht="45" customHeight="1">
      <c r="A25" s="27">
        <v>22012600</v>
      </c>
      <c r="B25" s="28" t="s">
        <v>28</v>
      </c>
      <c r="C25" s="14">
        <f t="shared" si="0"/>
        <v>328000</v>
      </c>
      <c r="D25" s="15">
        <v>328000</v>
      </c>
      <c r="E25" s="15"/>
      <c r="F25" s="15"/>
    </row>
    <row r="26" spans="1:6" s="12" customFormat="1" ht="20.25" customHeight="1">
      <c r="A26" s="8">
        <v>24000000</v>
      </c>
      <c r="B26" s="11" t="s">
        <v>29</v>
      </c>
      <c r="C26" s="14">
        <f t="shared" si="0"/>
        <v>5000</v>
      </c>
      <c r="D26" s="15">
        <f aca="true" t="shared" si="1" ref="D26:F27">D27</f>
        <v>5000</v>
      </c>
      <c r="E26" s="15">
        <f t="shared" si="1"/>
        <v>0</v>
      </c>
      <c r="F26" s="15">
        <f t="shared" si="1"/>
        <v>0</v>
      </c>
    </row>
    <row r="27" spans="1:6" s="12" customFormat="1" ht="20.25" customHeight="1">
      <c r="A27" s="8">
        <v>24060000</v>
      </c>
      <c r="B27" s="11" t="s">
        <v>30</v>
      </c>
      <c r="C27" s="14">
        <f t="shared" si="0"/>
        <v>5000</v>
      </c>
      <c r="D27" s="15">
        <f t="shared" si="1"/>
        <v>5000</v>
      </c>
      <c r="E27" s="15">
        <f t="shared" si="1"/>
        <v>0</v>
      </c>
      <c r="F27" s="15">
        <f t="shared" si="1"/>
        <v>0</v>
      </c>
    </row>
    <row r="28" spans="1:6" s="12" customFormat="1" ht="20.25" customHeight="1">
      <c r="A28" s="8">
        <v>24060300</v>
      </c>
      <c r="B28" s="11" t="s">
        <v>30</v>
      </c>
      <c r="C28" s="14">
        <f t="shared" si="0"/>
        <v>5000</v>
      </c>
      <c r="D28" s="15">
        <v>5000</v>
      </c>
      <c r="E28" s="15"/>
      <c r="F28" s="15"/>
    </row>
    <row r="29" spans="1:6" s="12" customFormat="1" ht="20.25" customHeight="1">
      <c r="A29" s="8">
        <v>25000000</v>
      </c>
      <c r="B29" s="11" t="s">
        <v>31</v>
      </c>
      <c r="C29" s="14">
        <f t="shared" si="0"/>
        <v>616974</v>
      </c>
      <c r="D29" s="15">
        <f>D30</f>
        <v>0</v>
      </c>
      <c r="E29" s="15">
        <f>E30</f>
        <v>616974</v>
      </c>
      <c r="F29" s="15">
        <f>F30</f>
        <v>0</v>
      </c>
    </row>
    <row r="30" spans="1:6" s="12" customFormat="1" ht="28.5" customHeight="1">
      <c r="A30" s="8">
        <v>25010000</v>
      </c>
      <c r="B30" s="11" t="s">
        <v>32</v>
      </c>
      <c r="C30" s="14">
        <f t="shared" si="0"/>
        <v>616974</v>
      </c>
      <c r="D30" s="15">
        <f>D31+D32+D33</f>
        <v>0</v>
      </c>
      <c r="E30" s="15">
        <f>E31+E32+E33+E34</f>
        <v>616974</v>
      </c>
      <c r="F30" s="15">
        <f>F31+F32+F33</f>
        <v>0</v>
      </c>
    </row>
    <row r="31" spans="1:6" s="12" customFormat="1" ht="27" customHeight="1">
      <c r="A31" s="8">
        <v>25010100</v>
      </c>
      <c r="B31" s="11" t="s">
        <v>33</v>
      </c>
      <c r="C31" s="14">
        <f t="shared" si="0"/>
        <v>513629</v>
      </c>
      <c r="D31" s="15"/>
      <c r="E31" s="15">
        <v>513629</v>
      </c>
      <c r="F31" s="15"/>
    </row>
    <row r="32" spans="1:6" s="12" customFormat="1" ht="27.75" customHeight="1" hidden="1">
      <c r="A32" s="8">
        <v>25010200</v>
      </c>
      <c r="B32" s="11" t="s">
        <v>34</v>
      </c>
      <c r="C32" s="14">
        <f t="shared" si="0"/>
        <v>0</v>
      </c>
      <c r="D32" s="15"/>
      <c r="E32" s="15"/>
      <c r="F32" s="15"/>
    </row>
    <row r="33" spans="1:6" s="12" customFormat="1" ht="20.25" customHeight="1">
      <c r="A33" s="8">
        <v>25010300</v>
      </c>
      <c r="B33" s="11" t="s">
        <v>35</v>
      </c>
      <c r="C33" s="14">
        <f t="shared" si="0"/>
        <v>93070</v>
      </c>
      <c r="D33" s="15"/>
      <c r="E33" s="15">
        <v>93070</v>
      </c>
      <c r="F33" s="15"/>
    </row>
    <row r="34" spans="1:6" s="12" customFormat="1" ht="39" customHeight="1">
      <c r="A34" s="8">
        <v>25010400</v>
      </c>
      <c r="B34" s="11" t="s">
        <v>36</v>
      </c>
      <c r="C34" s="14">
        <f t="shared" si="0"/>
        <v>10275</v>
      </c>
      <c r="D34" s="15"/>
      <c r="E34" s="15">
        <v>10275</v>
      </c>
      <c r="F34" s="15"/>
    </row>
    <row r="35" spans="1:6" s="1" customFormat="1" ht="20.25" customHeight="1">
      <c r="A35" s="2">
        <v>40000000</v>
      </c>
      <c r="B35" s="3" t="s">
        <v>37</v>
      </c>
      <c r="C35" s="14">
        <f t="shared" si="0"/>
        <v>70105493</v>
      </c>
      <c r="D35" s="15">
        <f>D36</f>
        <v>70105493</v>
      </c>
      <c r="E35" s="15">
        <f>E36</f>
        <v>0</v>
      </c>
      <c r="F35" s="15">
        <f>F36</f>
        <v>0</v>
      </c>
    </row>
    <row r="36" spans="1:6" s="12" customFormat="1" ht="20.25" customHeight="1">
      <c r="A36" s="8">
        <v>41000000</v>
      </c>
      <c r="B36" s="11" t="s">
        <v>38</v>
      </c>
      <c r="C36" s="14">
        <f t="shared" si="0"/>
        <v>70105493</v>
      </c>
      <c r="D36" s="15">
        <f>D37+D40</f>
        <v>70105493</v>
      </c>
      <c r="E36" s="15">
        <f>E37+E40</f>
        <v>0</v>
      </c>
      <c r="F36" s="15">
        <f>F37+F40</f>
        <v>0</v>
      </c>
    </row>
    <row r="37" spans="1:6" s="12" customFormat="1" ht="20.25" customHeight="1">
      <c r="A37" s="8">
        <v>41020000</v>
      </c>
      <c r="B37" s="11" t="s">
        <v>39</v>
      </c>
      <c r="C37" s="14">
        <f t="shared" si="0"/>
        <v>18717600</v>
      </c>
      <c r="D37" s="15">
        <f>D38+D39</f>
        <v>18717600</v>
      </c>
      <c r="E37" s="15">
        <f>E38+E39</f>
        <v>0</v>
      </c>
      <c r="F37" s="15">
        <f>F38+F39</f>
        <v>0</v>
      </c>
    </row>
    <row r="38" spans="1:6" s="12" customFormat="1" ht="20.25" customHeight="1">
      <c r="A38" s="8">
        <v>41020100</v>
      </c>
      <c r="B38" s="11" t="s">
        <v>40</v>
      </c>
      <c r="C38" s="14">
        <f t="shared" si="0"/>
        <v>6145800</v>
      </c>
      <c r="D38" s="15">
        <v>6145800</v>
      </c>
      <c r="E38" s="15"/>
      <c r="F38" s="15"/>
    </row>
    <row r="39" spans="1:6" s="12" customFormat="1" ht="57" customHeight="1">
      <c r="A39" s="8">
        <v>41020200</v>
      </c>
      <c r="B39" s="11" t="s">
        <v>41</v>
      </c>
      <c r="C39" s="14">
        <f t="shared" si="0"/>
        <v>12571800</v>
      </c>
      <c r="D39" s="15">
        <v>12571800</v>
      </c>
      <c r="E39" s="15"/>
      <c r="F39" s="15"/>
    </row>
    <row r="40" spans="1:6" s="12" customFormat="1" ht="20.25" customHeight="1">
      <c r="A40" s="8">
        <v>41030000</v>
      </c>
      <c r="B40" s="11" t="s">
        <v>42</v>
      </c>
      <c r="C40" s="14">
        <f t="shared" si="0"/>
        <v>51387893</v>
      </c>
      <c r="D40" s="15">
        <f>SUM(D41:D48)</f>
        <v>51387893</v>
      </c>
      <c r="E40" s="15">
        <f>SUM(E41:E48)</f>
        <v>0</v>
      </c>
      <c r="F40" s="15">
        <f>SUM(F41:F48)</f>
        <v>0</v>
      </c>
    </row>
    <row r="41" spans="1:6" s="12" customFormat="1" ht="90.75" customHeight="1">
      <c r="A41" s="8">
        <v>41030600</v>
      </c>
      <c r="B41" s="11" t="s">
        <v>43</v>
      </c>
      <c r="C41" s="14">
        <f t="shared" si="0"/>
        <v>0</v>
      </c>
      <c r="D41" s="16"/>
      <c r="E41" s="16"/>
      <c r="F41" s="16"/>
    </row>
    <row r="42" spans="1:6" s="12" customFormat="1" ht="109.5" customHeight="1">
      <c r="A42" s="8">
        <v>41030800</v>
      </c>
      <c r="B42" s="11" t="s">
        <v>44</v>
      </c>
      <c r="C42" s="14">
        <f t="shared" si="0"/>
        <v>0</v>
      </c>
      <c r="D42" s="16"/>
      <c r="E42" s="16"/>
      <c r="F42" s="16"/>
    </row>
    <row r="43" spans="1:6" s="12" customFormat="1" ht="245.25" customHeight="1" hidden="1">
      <c r="A43" s="8">
        <v>41030900</v>
      </c>
      <c r="B43" s="11" t="s">
        <v>45</v>
      </c>
      <c r="C43" s="14">
        <f t="shared" si="0"/>
        <v>0</v>
      </c>
      <c r="D43" s="16"/>
      <c r="E43" s="16"/>
      <c r="F43" s="16"/>
    </row>
    <row r="44" spans="1:6" s="12" customFormat="1" ht="63.75" customHeight="1">
      <c r="A44" s="8">
        <v>41031000</v>
      </c>
      <c r="B44" s="11" t="s">
        <v>46</v>
      </c>
      <c r="C44" s="14">
        <f t="shared" si="0"/>
        <v>0</v>
      </c>
      <c r="D44" s="16"/>
      <c r="E44" s="16"/>
      <c r="F44" s="16"/>
    </row>
    <row r="45" spans="1:6" s="12" customFormat="1" ht="28.5" customHeight="1">
      <c r="A45" s="8">
        <v>41033900</v>
      </c>
      <c r="B45" s="11" t="s">
        <v>47</v>
      </c>
      <c r="C45" s="14">
        <f t="shared" si="0"/>
        <v>25458700</v>
      </c>
      <c r="D45" s="16">
        <v>25458700</v>
      </c>
      <c r="E45" s="16"/>
      <c r="F45" s="16"/>
    </row>
    <row r="46" spans="1:6" s="12" customFormat="1" ht="32.25" customHeight="1">
      <c r="A46" s="8">
        <v>41034200</v>
      </c>
      <c r="B46" s="11" t="s">
        <v>48</v>
      </c>
      <c r="C46" s="14">
        <f t="shared" si="0"/>
        <v>18040400</v>
      </c>
      <c r="D46" s="16">
        <v>18040400</v>
      </c>
      <c r="E46" s="16"/>
      <c r="F46" s="16"/>
    </row>
    <row r="47" spans="1:6" s="12" customFormat="1" ht="22.5" customHeight="1">
      <c r="A47" s="8">
        <v>41035000</v>
      </c>
      <c r="B47" s="11" t="s">
        <v>49</v>
      </c>
      <c r="C47" s="14">
        <f t="shared" si="0"/>
        <v>7888793</v>
      </c>
      <c r="D47" s="16">
        <v>7888793</v>
      </c>
      <c r="E47" s="16"/>
      <c r="F47" s="16"/>
    </row>
    <row r="48" spans="1:6" s="12" customFormat="1" ht="165" customHeight="1">
      <c r="A48" s="8">
        <v>41035800</v>
      </c>
      <c r="B48" s="11" t="s">
        <v>50</v>
      </c>
      <c r="C48" s="14">
        <f t="shared" si="0"/>
        <v>0</v>
      </c>
      <c r="D48" s="16"/>
      <c r="E48" s="16"/>
      <c r="F48" s="16"/>
    </row>
    <row r="49" spans="1:6" s="12" customFormat="1" ht="24.75" customHeight="1">
      <c r="A49" s="8"/>
      <c r="B49" s="25" t="s">
        <v>51</v>
      </c>
      <c r="C49" s="14">
        <f>C11+C19</f>
        <v>29506832</v>
      </c>
      <c r="D49" s="14">
        <f>D11+D19</f>
        <v>28889858</v>
      </c>
      <c r="E49" s="14">
        <f>E11+E19</f>
        <v>616974</v>
      </c>
      <c r="F49" s="14">
        <f>F11+F19</f>
        <v>0</v>
      </c>
    </row>
    <row r="50" spans="1:6" s="1" customFormat="1" ht="21" customHeight="1">
      <c r="A50" s="5"/>
      <c r="B50" s="6" t="s">
        <v>52</v>
      </c>
      <c r="C50" s="14">
        <f>D50+E50</f>
        <v>99612325</v>
      </c>
      <c r="D50" s="26">
        <f>D11+D19+D35</f>
        <v>98995351</v>
      </c>
      <c r="E50" s="26">
        <f>E11+E19+E35</f>
        <v>616974</v>
      </c>
      <c r="F50" s="17">
        <f>F11+F19+F35</f>
        <v>0</v>
      </c>
    </row>
    <row r="53" spans="1:6" ht="49.5" customHeight="1">
      <c r="A53" s="21" t="s">
        <v>53</v>
      </c>
      <c r="B53" s="21"/>
      <c r="C53" s="22"/>
      <c r="D53" s="22"/>
      <c r="E53" s="21" t="s">
        <v>54</v>
      </c>
      <c r="F53" s="22"/>
    </row>
    <row r="56" ht="12.75">
      <c r="D56" s="24"/>
    </row>
  </sheetData>
  <sheetProtection/>
  <mergeCells count="11">
    <mergeCell ref="A7:E7"/>
    <mergeCell ref="E9:F9"/>
    <mergeCell ref="A9:A10"/>
    <mergeCell ref="B9:B10"/>
    <mergeCell ref="C9:C10"/>
    <mergeCell ref="D9:D10"/>
    <mergeCell ref="D1:F1"/>
    <mergeCell ref="D2:F2"/>
    <mergeCell ref="D3:F3"/>
    <mergeCell ref="D4:F4"/>
    <mergeCell ref="D5:F5"/>
  </mergeCells>
  <printOptions horizontalCentered="1"/>
  <pageMargins left="0.7868055555555555" right="0.5902777777777778" top="0.5902777777777778" bottom="0.7868055555555555" header="0.5111111111111111" footer="0.5111111111111111"/>
  <pageSetup horizontalDpi="30066" verticalDpi="30066" orientation="portrait" paperSize="9" scale="7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0" customWidth="1"/>
    <col min="2" max="2" width="54.33203125" style="0" customWidth="1"/>
    <col min="3" max="3" width="14.16015625" style="0" customWidth="1"/>
    <col min="4" max="4" width="14.83203125" style="0" customWidth="1"/>
    <col min="5" max="5" width="14.16015625" style="0" customWidth="1"/>
    <col min="6" max="6" width="13.5" style="0" customWidth="1"/>
    <col min="7" max="7" width="9.16015625" style="0" customWidth="1"/>
    <col min="8" max="8" width="28" style="0" customWidth="1"/>
  </cols>
  <sheetData>
    <row r="1" spans="4:6" ht="14.25" customHeight="1">
      <c r="D1" s="72"/>
      <c r="E1" s="72"/>
      <c r="F1" s="72"/>
    </row>
    <row r="2" spans="2:6" ht="12.75" customHeight="1">
      <c r="B2" s="31" t="s">
        <v>1</v>
      </c>
      <c r="D2" s="72"/>
      <c r="E2" s="72"/>
      <c r="F2" s="72"/>
    </row>
    <row r="3" spans="4:6" ht="12.75" customHeight="1">
      <c r="D3" s="72"/>
      <c r="E3" s="72"/>
      <c r="F3" s="72"/>
    </row>
    <row r="4" spans="4:6" ht="12.75" customHeight="1">
      <c r="D4" s="72"/>
      <c r="E4" s="72"/>
      <c r="F4" s="72"/>
    </row>
    <row r="5" spans="4:6" ht="13.5" customHeight="1">
      <c r="D5" s="72"/>
      <c r="E5" s="72"/>
      <c r="F5" s="72"/>
    </row>
    <row r="6" spans="4:6" ht="5.25" customHeight="1">
      <c r="D6" s="19"/>
      <c r="E6" s="19"/>
      <c r="F6" s="19"/>
    </row>
    <row r="7" spans="1:5" ht="19.5" customHeight="1">
      <c r="A7" s="73" t="s">
        <v>6</v>
      </c>
      <c r="B7" s="73"/>
      <c r="C7" s="73"/>
      <c r="D7" s="73"/>
      <c r="E7" s="73"/>
    </row>
    <row r="8" spans="2:6" ht="18.75">
      <c r="B8" s="13"/>
      <c r="C8" s="13"/>
      <c r="D8" s="13"/>
      <c r="E8" s="13"/>
      <c r="F8" s="20" t="s">
        <v>7</v>
      </c>
    </row>
    <row r="9" spans="1:6" ht="25.5" customHeight="1">
      <c r="A9" s="71" t="s">
        <v>8</v>
      </c>
      <c r="B9" s="71" t="s">
        <v>9</v>
      </c>
      <c r="C9" s="71" t="s">
        <v>10</v>
      </c>
      <c r="D9" s="71" t="s">
        <v>11</v>
      </c>
      <c r="E9" s="71" t="s">
        <v>12</v>
      </c>
      <c r="F9" s="71"/>
    </row>
    <row r="10" spans="1:6" ht="42.75" customHeight="1">
      <c r="A10" s="71"/>
      <c r="B10" s="71"/>
      <c r="C10" s="71"/>
      <c r="D10" s="71"/>
      <c r="E10" s="9" t="s">
        <v>10</v>
      </c>
      <c r="F10" s="7" t="s">
        <v>13</v>
      </c>
    </row>
    <row r="11" spans="1:8" s="4" customFormat="1" ht="23.25" customHeight="1">
      <c r="A11" s="2">
        <v>10000000</v>
      </c>
      <c r="B11" s="3" t="s">
        <v>14</v>
      </c>
      <c r="C11" s="14">
        <f aca="true" t="shared" si="0" ref="C11:C48">D11+E11</f>
        <v>28530958</v>
      </c>
      <c r="D11" s="14">
        <f>D12</f>
        <v>28530958</v>
      </c>
      <c r="E11" s="14"/>
      <c r="F11" s="14">
        <f>F12</f>
        <v>0</v>
      </c>
      <c r="H11" s="18"/>
    </row>
    <row r="12" spans="1:6" s="12" customFormat="1" ht="31.5" customHeight="1">
      <c r="A12" s="8">
        <v>11000000</v>
      </c>
      <c r="B12" s="11" t="s">
        <v>15</v>
      </c>
      <c r="C12" s="14">
        <f t="shared" si="0"/>
        <v>28530958</v>
      </c>
      <c r="D12" s="15">
        <f>D13+D17</f>
        <v>28530958</v>
      </c>
      <c r="E12" s="15">
        <f>E13+E17</f>
        <v>0</v>
      </c>
      <c r="F12" s="15">
        <f>F13+F17</f>
        <v>0</v>
      </c>
    </row>
    <row r="13" spans="1:6" s="12" customFormat="1" ht="26.25" customHeight="1">
      <c r="A13" s="8">
        <v>11010000</v>
      </c>
      <c r="B13" s="11" t="s">
        <v>16</v>
      </c>
      <c r="C13" s="14">
        <f t="shared" si="0"/>
        <v>28527058</v>
      </c>
      <c r="D13" s="16">
        <f>D14+D15+D16</f>
        <v>28527058</v>
      </c>
      <c r="E13" s="16"/>
      <c r="F13" s="16"/>
    </row>
    <row r="14" spans="1:6" s="12" customFormat="1" ht="46.5" customHeight="1">
      <c r="A14" s="8">
        <v>11010100</v>
      </c>
      <c r="B14" s="11" t="s">
        <v>17</v>
      </c>
      <c r="C14" s="14">
        <f t="shared" si="0"/>
        <v>19533453</v>
      </c>
      <c r="D14" s="30">
        <v>19533453</v>
      </c>
      <c r="E14" s="16"/>
      <c r="F14" s="16"/>
    </row>
    <row r="15" spans="1:6" s="12" customFormat="1" ht="42" customHeight="1">
      <c r="A15" s="8">
        <v>11010400</v>
      </c>
      <c r="B15" s="11" t="s">
        <v>18</v>
      </c>
      <c r="C15" s="14">
        <f t="shared" si="0"/>
        <v>8714805</v>
      </c>
      <c r="D15" s="16">
        <v>8714805</v>
      </c>
      <c r="E15" s="16"/>
      <c r="F15" s="16"/>
    </row>
    <row r="16" spans="1:6" s="10" customFormat="1" ht="46.5" customHeight="1">
      <c r="A16" s="8">
        <v>11010500</v>
      </c>
      <c r="B16" s="11" t="s">
        <v>19</v>
      </c>
      <c r="C16" s="14">
        <f t="shared" si="0"/>
        <v>278800</v>
      </c>
      <c r="D16" s="16">
        <v>278800</v>
      </c>
      <c r="E16" s="16"/>
      <c r="F16" s="16"/>
    </row>
    <row r="17" spans="1:6" s="12" customFormat="1" ht="20.25" customHeight="1">
      <c r="A17" s="8">
        <v>11020000</v>
      </c>
      <c r="B17" s="11" t="s">
        <v>20</v>
      </c>
      <c r="C17" s="14">
        <f t="shared" si="0"/>
        <v>3900</v>
      </c>
      <c r="D17" s="16">
        <f>D18</f>
        <v>3900</v>
      </c>
      <c r="E17" s="16"/>
      <c r="F17" s="16"/>
    </row>
    <row r="18" spans="1:6" s="12" customFormat="1" ht="29.25" customHeight="1">
      <c r="A18" s="8">
        <v>11020200</v>
      </c>
      <c r="B18" s="11" t="s">
        <v>21</v>
      </c>
      <c r="C18" s="14">
        <f t="shared" si="0"/>
        <v>3900</v>
      </c>
      <c r="D18" s="16">
        <v>3900</v>
      </c>
      <c r="E18" s="16"/>
      <c r="F18" s="16"/>
    </row>
    <row r="19" spans="1:6" s="1" customFormat="1" ht="20.25" customHeight="1">
      <c r="A19" s="2">
        <v>20000000</v>
      </c>
      <c r="B19" s="3" t="s">
        <v>22</v>
      </c>
      <c r="C19" s="14">
        <f t="shared" si="0"/>
        <v>975874</v>
      </c>
      <c r="D19" s="15">
        <f>D20+D22+D26+D29</f>
        <v>358900</v>
      </c>
      <c r="E19" s="15">
        <f>E20+E22+E26+E29</f>
        <v>616974</v>
      </c>
      <c r="F19" s="15">
        <f>F20+F22+F26+F29</f>
        <v>0</v>
      </c>
    </row>
    <row r="20" spans="1:6" s="1" customFormat="1" ht="20.25" customHeight="1">
      <c r="A20" s="8">
        <v>21000000</v>
      </c>
      <c r="B20" s="23" t="s">
        <v>23</v>
      </c>
      <c r="C20" s="14">
        <f t="shared" si="0"/>
        <v>3900</v>
      </c>
      <c r="D20" s="15">
        <f>D21</f>
        <v>3900</v>
      </c>
      <c r="E20" s="15"/>
      <c r="F20" s="15"/>
    </row>
    <row r="21" spans="1:6" s="1" customFormat="1" ht="45" customHeight="1">
      <c r="A21" s="8">
        <v>21010300</v>
      </c>
      <c r="B21" s="23" t="s">
        <v>24</v>
      </c>
      <c r="C21" s="14">
        <f t="shared" si="0"/>
        <v>3900</v>
      </c>
      <c r="D21" s="15">
        <v>3900</v>
      </c>
      <c r="E21" s="15"/>
      <c r="F21" s="15"/>
    </row>
    <row r="22" spans="1:6" s="1" customFormat="1" ht="35.25" customHeight="1">
      <c r="A22" s="27">
        <v>22000000</v>
      </c>
      <c r="B22" s="29" t="s">
        <v>25</v>
      </c>
      <c r="C22" s="14">
        <f t="shared" si="0"/>
        <v>350000</v>
      </c>
      <c r="D22" s="15">
        <f>D23</f>
        <v>350000</v>
      </c>
      <c r="E22" s="15"/>
      <c r="F22" s="15"/>
    </row>
    <row r="23" spans="1:6" s="1" customFormat="1" ht="18.75" customHeight="1">
      <c r="A23" s="27">
        <v>22010000</v>
      </c>
      <c r="B23" s="29" t="s">
        <v>26</v>
      </c>
      <c r="C23" s="14">
        <f t="shared" si="0"/>
        <v>350000</v>
      </c>
      <c r="D23" s="15">
        <f>D24+D25</f>
        <v>350000</v>
      </c>
      <c r="E23" s="15">
        <f>E24+E25</f>
        <v>0</v>
      </c>
      <c r="F23" s="15">
        <f>F24+F25</f>
        <v>0</v>
      </c>
    </row>
    <row r="24" spans="1:6" s="1" customFormat="1" ht="62.25" customHeight="1">
      <c r="A24" s="27">
        <v>22010300</v>
      </c>
      <c r="B24" s="28" t="s">
        <v>27</v>
      </c>
      <c r="C24" s="14">
        <f t="shared" si="0"/>
        <v>22000</v>
      </c>
      <c r="D24" s="15">
        <v>22000</v>
      </c>
      <c r="E24" s="15"/>
      <c r="F24" s="15"/>
    </row>
    <row r="25" spans="1:6" s="1" customFormat="1" ht="45" customHeight="1">
      <c r="A25" s="27">
        <v>22012600</v>
      </c>
      <c r="B25" s="28" t="s">
        <v>28</v>
      </c>
      <c r="C25" s="14">
        <f t="shared" si="0"/>
        <v>328000</v>
      </c>
      <c r="D25" s="15">
        <v>328000</v>
      </c>
      <c r="E25" s="15"/>
      <c r="F25" s="15"/>
    </row>
    <row r="26" spans="1:6" s="12" customFormat="1" ht="20.25" customHeight="1">
      <c r="A26" s="8">
        <v>24000000</v>
      </c>
      <c r="B26" s="11" t="s">
        <v>29</v>
      </c>
      <c r="C26" s="14">
        <f t="shared" si="0"/>
        <v>5000</v>
      </c>
      <c r="D26" s="15">
        <f aca="true" t="shared" si="1" ref="D26:F27">D27</f>
        <v>5000</v>
      </c>
      <c r="E26" s="15">
        <f t="shared" si="1"/>
        <v>0</v>
      </c>
      <c r="F26" s="15">
        <f t="shared" si="1"/>
        <v>0</v>
      </c>
    </row>
    <row r="27" spans="1:6" s="12" customFormat="1" ht="20.25" customHeight="1">
      <c r="A27" s="8">
        <v>24060000</v>
      </c>
      <c r="B27" s="11" t="s">
        <v>30</v>
      </c>
      <c r="C27" s="14">
        <f t="shared" si="0"/>
        <v>5000</v>
      </c>
      <c r="D27" s="15">
        <f t="shared" si="1"/>
        <v>5000</v>
      </c>
      <c r="E27" s="15">
        <f t="shared" si="1"/>
        <v>0</v>
      </c>
      <c r="F27" s="15">
        <f t="shared" si="1"/>
        <v>0</v>
      </c>
    </row>
    <row r="28" spans="1:6" s="12" customFormat="1" ht="20.25" customHeight="1">
      <c r="A28" s="8">
        <v>24060300</v>
      </c>
      <c r="B28" s="11" t="s">
        <v>30</v>
      </c>
      <c r="C28" s="14">
        <f t="shared" si="0"/>
        <v>5000</v>
      </c>
      <c r="D28" s="15">
        <v>5000</v>
      </c>
      <c r="E28" s="15"/>
      <c r="F28" s="15"/>
    </row>
    <row r="29" spans="1:6" s="12" customFormat="1" ht="20.25" customHeight="1">
      <c r="A29" s="8">
        <v>25000000</v>
      </c>
      <c r="B29" s="11" t="s">
        <v>31</v>
      </c>
      <c r="C29" s="14">
        <f t="shared" si="0"/>
        <v>616974</v>
      </c>
      <c r="D29" s="15">
        <f>D30</f>
        <v>0</v>
      </c>
      <c r="E29" s="15">
        <f>E30</f>
        <v>616974</v>
      </c>
      <c r="F29" s="15">
        <f>F30</f>
        <v>0</v>
      </c>
    </row>
    <row r="30" spans="1:6" s="12" customFormat="1" ht="28.5" customHeight="1">
      <c r="A30" s="8">
        <v>25010000</v>
      </c>
      <c r="B30" s="11" t="s">
        <v>32</v>
      </c>
      <c r="C30" s="14">
        <f t="shared" si="0"/>
        <v>616974</v>
      </c>
      <c r="D30" s="15">
        <f>D31+D32+D33</f>
        <v>0</v>
      </c>
      <c r="E30" s="15">
        <f>E31+E32+E33+E34</f>
        <v>616974</v>
      </c>
      <c r="F30" s="15">
        <f>F31+F32+F33</f>
        <v>0</v>
      </c>
    </row>
    <row r="31" spans="1:6" s="12" customFormat="1" ht="27" customHeight="1">
      <c r="A31" s="8">
        <v>25010100</v>
      </c>
      <c r="B31" s="11" t="s">
        <v>33</v>
      </c>
      <c r="C31" s="14">
        <f t="shared" si="0"/>
        <v>513629</v>
      </c>
      <c r="D31" s="15"/>
      <c r="E31" s="15">
        <v>513629</v>
      </c>
      <c r="F31" s="15"/>
    </row>
    <row r="32" spans="1:6" s="12" customFormat="1" ht="27.75" customHeight="1" hidden="1">
      <c r="A32" s="8">
        <v>25010200</v>
      </c>
      <c r="B32" s="11" t="s">
        <v>34</v>
      </c>
      <c r="C32" s="14">
        <f t="shared" si="0"/>
        <v>0</v>
      </c>
      <c r="D32" s="15"/>
      <c r="E32" s="15"/>
      <c r="F32" s="15"/>
    </row>
    <row r="33" spans="1:6" s="12" customFormat="1" ht="20.25" customHeight="1">
      <c r="A33" s="8">
        <v>25010300</v>
      </c>
      <c r="B33" s="11" t="s">
        <v>35</v>
      </c>
      <c r="C33" s="14">
        <f t="shared" si="0"/>
        <v>93070</v>
      </c>
      <c r="D33" s="15"/>
      <c r="E33" s="15">
        <v>93070</v>
      </c>
      <c r="F33" s="15"/>
    </row>
    <row r="34" spans="1:6" s="12" customFormat="1" ht="39" customHeight="1">
      <c r="A34" s="8">
        <v>25010400</v>
      </c>
      <c r="B34" s="11" t="s">
        <v>36</v>
      </c>
      <c r="C34" s="14">
        <f t="shared" si="0"/>
        <v>10275</v>
      </c>
      <c r="D34" s="15"/>
      <c r="E34" s="15">
        <v>10275</v>
      </c>
      <c r="F34" s="15"/>
    </row>
    <row r="35" spans="1:6" s="1" customFormat="1" ht="20.25" customHeight="1">
      <c r="A35" s="2">
        <v>40000000</v>
      </c>
      <c r="B35" s="3" t="s">
        <v>37</v>
      </c>
      <c r="C35" s="14">
        <f t="shared" si="0"/>
        <v>69513993</v>
      </c>
      <c r="D35" s="15">
        <f>D36</f>
        <v>69513993</v>
      </c>
      <c r="E35" s="15">
        <f>E36</f>
        <v>0</v>
      </c>
      <c r="F35" s="15">
        <f>F36</f>
        <v>0</v>
      </c>
    </row>
    <row r="36" spans="1:6" s="12" customFormat="1" ht="20.25" customHeight="1">
      <c r="A36" s="8">
        <v>41000000</v>
      </c>
      <c r="B36" s="11" t="s">
        <v>38</v>
      </c>
      <c r="C36" s="14">
        <f t="shared" si="0"/>
        <v>69513993</v>
      </c>
      <c r="D36" s="15">
        <f>D37+D40</f>
        <v>69513993</v>
      </c>
      <c r="E36" s="15">
        <f>E37+E40</f>
        <v>0</v>
      </c>
      <c r="F36" s="15">
        <f>F37+F40</f>
        <v>0</v>
      </c>
    </row>
    <row r="37" spans="1:6" s="12" customFormat="1" ht="20.25" customHeight="1">
      <c r="A37" s="8">
        <v>41020000</v>
      </c>
      <c r="B37" s="11" t="s">
        <v>39</v>
      </c>
      <c r="C37" s="14">
        <f t="shared" si="0"/>
        <v>18126100</v>
      </c>
      <c r="D37" s="15">
        <f>D38+D39</f>
        <v>18126100</v>
      </c>
      <c r="E37" s="15">
        <f>E38+E39</f>
        <v>0</v>
      </c>
      <c r="F37" s="15">
        <f>F38+F39</f>
        <v>0</v>
      </c>
    </row>
    <row r="38" spans="1:6" s="12" customFormat="1" ht="20.25" customHeight="1">
      <c r="A38" s="8">
        <v>41020100</v>
      </c>
      <c r="B38" s="11" t="s">
        <v>40</v>
      </c>
      <c r="C38" s="14">
        <f t="shared" si="0"/>
        <v>5554300</v>
      </c>
      <c r="D38" s="15">
        <v>5554300</v>
      </c>
      <c r="E38" s="15"/>
      <c r="F38" s="15"/>
    </row>
    <row r="39" spans="1:6" s="12" customFormat="1" ht="57" customHeight="1">
      <c r="A39" s="8">
        <v>41020200</v>
      </c>
      <c r="B39" s="11" t="s">
        <v>41</v>
      </c>
      <c r="C39" s="14">
        <f t="shared" si="0"/>
        <v>12571800</v>
      </c>
      <c r="D39" s="15">
        <v>12571800</v>
      </c>
      <c r="E39" s="15"/>
      <c r="F39" s="15"/>
    </row>
    <row r="40" spans="1:6" s="12" customFormat="1" ht="20.25" customHeight="1">
      <c r="A40" s="8">
        <v>41030000</v>
      </c>
      <c r="B40" s="11" t="s">
        <v>42</v>
      </c>
      <c r="C40" s="14">
        <f t="shared" si="0"/>
        <v>51387893</v>
      </c>
      <c r="D40" s="15">
        <f>SUM(D41:D48)</f>
        <v>51387893</v>
      </c>
      <c r="E40" s="15">
        <f>SUM(E41:E48)</f>
        <v>0</v>
      </c>
      <c r="F40" s="15">
        <f>SUM(F41:F48)</f>
        <v>0</v>
      </c>
    </row>
    <row r="41" spans="1:6" s="12" customFormat="1" ht="90.75" customHeight="1">
      <c r="A41" s="8">
        <v>41030600</v>
      </c>
      <c r="B41" s="11" t="s">
        <v>43</v>
      </c>
      <c r="C41" s="14">
        <f t="shared" si="0"/>
        <v>0</v>
      </c>
      <c r="D41" s="16"/>
      <c r="E41" s="16"/>
      <c r="F41" s="16"/>
    </row>
    <row r="42" spans="1:6" s="12" customFormat="1" ht="109.5" customHeight="1">
      <c r="A42" s="8">
        <v>41030800</v>
      </c>
      <c r="B42" s="11" t="s">
        <v>44</v>
      </c>
      <c r="C42" s="14">
        <f t="shared" si="0"/>
        <v>0</v>
      </c>
      <c r="D42" s="16"/>
      <c r="E42" s="16"/>
      <c r="F42" s="16"/>
    </row>
    <row r="43" spans="1:6" s="12" customFormat="1" ht="245.25" customHeight="1" hidden="1">
      <c r="A43" s="8">
        <v>41030900</v>
      </c>
      <c r="B43" s="11" t="s">
        <v>45</v>
      </c>
      <c r="C43" s="14">
        <f t="shared" si="0"/>
        <v>0</v>
      </c>
      <c r="D43" s="16"/>
      <c r="E43" s="16"/>
      <c r="F43" s="16"/>
    </row>
    <row r="44" spans="1:6" s="12" customFormat="1" ht="63.75" customHeight="1">
      <c r="A44" s="8">
        <v>41031000</v>
      </c>
      <c r="B44" s="11" t="s">
        <v>46</v>
      </c>
      <c r="C44" s="14">
        <f t="shared" si="0"/>
        <v>0</v>
      </c>
      <c r="D44" s="16"/>
      <c r="E44" s="16"/>
      <c r="F44" s="16"/>
    </row>
    <row r="45" spans="1:6" s="12" customFormat="1" ht="28.5" customHeight="1">
      <c r="A45" s="8">
        <v>41033900</v>
      </c>
      <c r="B45" s="11" t="s">
        <v>47</v>
      </c>
      <c r="C45" s="14">
        <f t="shared" si="0"/>
        <v>25458700</v>
      </c>
      <c r="D45" s="16">
        <v>25458700</v>
      </c>
      <c r="E45" s="16"/>
      <c r="F45" s="16"/>
    </row>
    <row r="46" spans="1:6" s="12" customFormat="1" ht="32.25" customHeight="1">
      <c r="A46" s="8">
        <v>41034200</v>
      </c>
      <c r="B46" s="11" t="s">
        <v>48</v>
      </c>
      <c r="C46" s="14">
        <f t="shared" si="0"/>
        <v>18040400</v>
      </c>
      <c r="D46" s="16">
        <v>18040400</v>
      </c>
      <c r="E46" s="16"/>
      <c r="F46" s="16"/>
    </row>
    <row r="47" spans="1:6" s="12" customFormat="1" ht="22.5" customHeight="1">
      <c r="A47" s="8">
        <v>41035000</v>
      </c>
      <c r="B47" s="11" t="s">
        <v>49</v>
      </c>
      <c r="C47" s="14">
        <f t="shared" si="0"/>
        <v>7888793</v>
      </c>
      <c r="D47" s="16">
        <v>7888793</v>
      </c>
      <c r="E47" s="16"/>
      <c r="F47" s="16"/>
    </row>
    <row r="48" spans="1:6" s="12" customFormat="1" ht="165" customHeight="1">
      <c r="A48" s="8">
        <v>41035800</v>
      </c>
      <c r="B48" s="11" t="s">
        <v>50</v>
      </c>
      <c r="C48" s="14">
        <f t="shared" si="0"/>
        <v>0</v>
      </c>
      <c r="D48" s="16"/>
      <c r="E48" s="16"/>
      <c r="F48" s="16"/>
    </row>
    <row r="49" spans="1:6" s="12" customFormat="1" ht="24.75" customHeight="1">
      <c r="A49" s="8"/>
      <c r="B49" s="25" t="s">
        <v>51</v>
      </c>
      <c r="C49" s="14">
        <f>C11+C19</f>
        <v>29506832</v>
      </c>
      <c r="D49" s="14">
        <f>D11+D19</f>
        <v>28889858</v>
      </c>
      <c r="E49" s="14">
        <f>E11+E19</f>
        <v>616974</v>
      </c>
      <c r="F49" s="14">
        <f>F11+F19</f>
        <v>0</v>
      </c>
    </row>
    <row r="50" spans="1:6" s="1" customFormat="1" ht="21" customHeight="1">
      <c r="A50" s="5"/>
      <c r="B50" s="6" t="s">
        <v>52</v>
      </c>
      <c r="C50" s="14">
        <f>D50+E50</f>
        <v>99020825</v>
      </c>
      <c r="D50" s="26">
        <f>D11+D19+D35</f>
        <v>98403851</v>
      </c>
      <c r="E50" s="26">
        <f>E11+E19+E35</f>
        <v>616974</v>
      </c>
      <c r="F50" s="17">
        <f>F11+F19+F35</f>
        <v>0</v>
      </c>
    </row>
    <row r="53" spans="1:6" ht="49.5" customHeight="1">
      <c r="A53" s="21" t="s">
        <v>53</v>
      </c>
      <c r="B53" s="21"/>
      <c r="C53" s="22"/>
      <c r="D53" s="22"/>
      <c r="E53" s="21" t="s">
        <v>54</v>
      </c>
      <c r="F53" s="22"/>
    </row>
    <row r="56" ht="12.75">
      <c r="D56" s="24"/>
    </row>
  </sheetData>
  <sheetProtection/>
  <mergeCells count="11">
    <mergeCell ref="A7:E7"/>
    <mergeCell ref="E9:F9"/>
    <mergeCell ref="A9:A10"/>
    <mergeCell ref="B9:B10"/>
    <mergeCell ref="C9:C10"/>
    <mergeCell ref="D9:D10"/>
    <mergeCell ref="D1:F1"/>
    <mergeCell ref="D2:F2"/>
    <mergeCell ref="D3:F3"/>
    <mergeCell ref="D4:F4"/>
    <mergeCell ref="D5:F5"/>
  </mergeCells>
  <printOptions horizontalCentered="1"/>
  <pageMargins left="0.7868055555555555" right="0.5902777777777778" top="0.5902777777777778" bottom="0.7868055555555555" header="0.5111111111111111" footer="0.5111111111111111"/>
  <pageSetup horizontalDpi="30066" verticalDpi="30066" orientation="portrait" paperSize="9" scale="75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tabSelected="1" view="pageBreakPreview" zoomScale="74" zoomScaleSheetLayoutView="74" zoomScalePageLayoutView="0" workbookViewId="0" topLeftCell="A49">
      <selection activeCell="I22" sqref="I22"/>
    </sheetView>
  </sheetViews>
  <sheetFormatPr defaultColWidth="9.16015625" defaultRowHeight="12.75"/>
  <cols>
    <col min="1" max="1" width="13.5" style="0" customWidth="1"/>
    <col min="2" max="2" width="57.66015625" style="0" customWidth="1"/>
    <col min="3" max="3" width="18.5" style="0" customWidth="1"/>
    <col min="4" max="4" width="18" style="0" customWidth="1"/>
    <col min="5" max="5" width="14.16015625" style="0" customWidth="1"/>
    <col min="6" max="6" width="13.5" style="0" customWidth="1"/>
    <col min="7" max="7" width="19.16015625" style="0" customWidth="1"/>
    <col min="8" max="8" width="17.83203125" style="0" customWidth="1"/>
    <col min="9" max="9" width="13.66015625" style="0" customWidth="1"/>
    <col min="10" max="10" width="14.83203125" style="0" customWidth="1"/>
    <col min="11" max="11" width="18.33203125" style="0" customWidth="1"/>
    <col min="12" max="12" width="18.16015625" style="0" customWidth="1"/>
    <col min="13" max="13" width="15.33203125" style="0" customWidth="1"/>
    <col min="14" max="14" width="15.66015625" style="0" customWidth="1"/>
  </cols>
  <sheetData>
    <row r="1" spans="4:14" ht="14.25" customHeight="1">
      <c r="D1" s="74"/>
      <c r="E1" s="74"/>
      <c r="F1" s="74"/>
      <c r="L1" s="74" t="s">
        <v>0</v>
      </c>
      <c r="M1" s="74"/>
      <c r="N1" s="74"/>
    </row>
    <row r="2" spans="2:14" ht="12.75" customHeight="1">
      <c r="B2" s="31"/>
      <c r="D2" s="74"/>
      <c r="E2" s="74"/>
      <c r="F2" s="74"/>
      <c r="L2" s="74" t="s">
        <v>2</v>
      </c>
      <c r="M2" s="74"/>
      <c r="N2" s="74"/>
    </row>
    <row r="3" spans="4:14" ht="16.5" customHeight="1">
      <c r="D3" s="74"/>
      <c r="E3" s="74"/>
      <c r="F3" s="74"/>
      <c r="L3" s="74" t="s">
        <v>3</v>
      </c>
      <c r="M3" s="74"/>
      <c r="N3" s="74"/>
    </row>
    <row r="4" spans="4:14" ht="30.75" customHeight="1" hidden="1">
      <c r="D4" s="80"/>
      <c r="E4" s="80"/>
      <c r="F4" s="80"/>
      <c r="L4" s="80" t="s">
        <v>55</v>
      </c>
      <c r="M4" s="80"/>
      <c r="N4" s="80"/>
    </row>
    <row r="5" spans="4:14" ht="19.5" customHeight="1">
      <c r="D5" s="74"/>
      <c r="E5" s="74"/>
      <c r="F5" s="74"/>
      <c r="L5" s="74" t="s">
        <v>90</v>
      </c>
      <c r="M5" s="74"/>
      <c r="N5" s="74"/>
    </row>
    <row r="6" spans="1:14" ht="76.5" customHeight="1">
      <c r="A6" s="81" t="s">
        <v>56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6" ht="19.5" customHeight="1">
      <c r="A7" s="82">
        <v>18305200000</v>
      </c>
      <c r="B7" s="82"/>
      <c r="C7" s="82"/>
      <c r="D7" s="82"/>
      <c r="E7" s="82"/>
      <c r="F7" s="36"/>
    </row>
    <row r="8" spans="1:14" ht="13.5" customHeight="1">
      <c r="A8" s="38" t="s">
        <v>57</v>
      </c>
      <c r="B8" s="37"/>
      <c r="C8" s="37"/>
      <c r="D8" s="37"/>
      <c r="E8" s="37"/>
      <c r="F8" s="36"/>
      <c r="N8" s="22" t="s">
        <v>58</v>
      </c>
    </row>
    <row r="9" spans="1:14" ht="21" customHeight="1">
      <c r="A9" s="90" t="s">
        <v>8</v>
      </c>
      <c r="B9" s="91" t="s">
        <v>59</v>
      </c>
      <c r="C9" s="83" t="s">
        <v>60</v>
      </c>
      <c r="D9" s="84"/>
      <c r="E9" s="84"/>
      <c r="F9" s="85"/>
      <c r="G9" s="86" t="s">
        <v>61</v>
      </c>
      <c r="H9" s="87"/>
      <c r="I9" s="87"/>
      <c r="J9" s="88"/>
      <c r="K9" s="89" t="s">
        <v>62</v>
      </c>
      <c r="L9" s="87"/>
      <c r="M9" s="87"/>
      <c r="N9" s="88"/>
    </row>
    <row r="10" spans="1:14" ht="25.5" customHeight="1">
      <c r="A10" s="76"/>
      <c r="B10" s="92"/>
      <c r="C10" s="76" t="s">
        <v>63</v>
      </c>
      <c r="D10" s="71" t="s">
        <v>11</v>
      </c>
      <c r="E10" s="71" t="s">
        <v>12</v>
      </c>
      <c r="F10" s="94"/>
      <c r="G10" s="76" t="s">
        <v>63</v>
      </c>
      <c r="H10" s="71" t="s">
        <v>11</v>
      </c>
      <c r="I10" s="71" t="s">
        <v>12</v>
      </c>
      <c r="J10" s="94"/>
      <c r="K10" s="78" t="s">
        <v>63</v>
      </c>
      <c r="L10" s="71" t="s">
        <v>11</v>
      </c>
      <c r="M10" s="71" t="s">
        <v>12</v>
      </c>
      <c r="N10" s="94"/>
    </row>
    <row r="11" spans="1:14" ht="42.75" customHeight="1">
      <c r="A11" s="77"/>
      <c r="B11" s="93"/>
      <c r="C11" s="77"/>
      <c r="D11" s="75"/>
      <c r="E11" s="46" t="s">
        <v>64</v>
      </c>
      <c r="F11" s="47" t="s">
        <v>65</v>
      </c>
      <c r="G11" s="77"/>
      <c r="H11" s="75"/>
      <c r="I11" s="46" t="s">
        <v>64</v>
      </c>
      <c r="J11" s="47" t="s">
        <v>65</v>
      </c>
      <c r="K11" s="79"/>
      <c r="L11" s="75"/>
      <c r="M11" s="46" t="s">
        <v>64</v>
      </c>
      <c r="N11" s="47" t="s">
        <v>65</v>
      </c>
    </row>
    <row r="12" spans="1:14" ht="20.25" customHeight="1">
      <c r="A12" s="50">
        <v>1</v>
      </c>
      <c r="B12" s="51">
        <v>2</v>
      </c>
      <c r="C12" s="51">
        <v>3</v>
      </c>
      <c r="D12" s="51">
        <v>4</v>
      </c>
      <c r="E12" s="51">
        <v>5</v>
      </c>
      <c r="F12" s="52">
        <v>6</v>
      </c>
      <c r="G12" s="51">
        <v>7</v>
      </c>
      <c r="H12" s="51">
        <v>8</v>
      </c>
      <c r="I12" s="51">
        <v>9</v>
      </c>
      <c r="J12" s="52">
        <v>10</v>
      </c>
      <c r="K12" s="51">
        <v>11</v>
      </c>
      <c r="L12" s="51">
        <v>12</v>
      </c>
      <c r="M12" s="51">
        <v>13</v>
      </c>
      <c r="N12" s="52">
        <v>14</v>
      </c>
    </row>
    <row r="13" spans="1:16" s="4" customFormat="1" ht="23.25" customHeight="1">
      <c r="A13" s="48">
        <v>10000000</v>
      </c>
      <c r="B13" s="49" t="s">
        <v>14</v>
      </c>
      <c r="C13" s="56">
        <f aca="true" t="shared" si="0" ref="C13:C51">D13+E13</f>
        <v>42290620</v>
      </c>
      <c r="D13" s="56">
        <f>D14+D20</f>
        <v>42290620</v>
      </c>
      <c r="E13" s="56"/>
      <c r="F13" s="57">
        <f>F14</f>
        <v>0</v>
      </c>
      <c r="G13" s="56">
        <f aca="true" t="shared" si="1" ref="G13:G54">H13+I13</f>
        <v>0</v>
      </c>
      <c r="H13" s="56">
        <f>H14+H20</f>
        <v>0</v>
      </c>
      <c r="I13" s="56"/>
      <c r="J13" s="57">
        <f>J14</f>
        <v>0</v>
      </c>
      <c r="K13" s="56">
        <f aca="true" t="shared" si="2" ref="K13:K54">L13+M13</f>
        <v>42290620</v>
      </c>
      <c r="L13" s="56">
        <f>L14+L20</f>
        <v>42290620</v>
      </c>
      <c r="M13" s="56"/>
      <c r="N13" s="57">
        <f>N14</f>
        <v>0</v>
      </c>
      <c r="P13" s="32"/>
    </row>
    <row r="14" spans="1:14" s="12" customFormat="1" ht="31.5" customHeight="1">
      <c r="A14" s="33">
        <v>11000000</v>
      </c>
      <c r="B14" s="11" t="s">
        <v>15</v>
      </c>
      <c r="C14" s="58">
        <f t="shared" si="0"/>
        <v>42214400</v>
      </c>
      <c r="D14" s="59">
        <f>D15</f>
        <v>42214400</v>
      </c>
      <c r="E14" s="59">
        <f>E15</f>
        <v>0</v>
      </c>
      <c r="F14" s="60">
        <f>F15</f>
        <v>0</v>
      </c>
      <c r="G14" s="58">
        <f t="shared" si="1"/>
        <v>-52768</v>
      </c>
      <c r="H14" s="59">
        <f>H15</f>
        <v>-52768</v>
      </c>
      <c r="I14" s="59">
        <f>I15</f>
        <v>0</v>
      </c>
      <c r="J14" s="60">
        <f>J15</f>
        <v>0</v>
      </c>
      <c r="K14" s="58">
        <f t="shared" si="2"/>
        <v>42161632</v>
      </c>
      <c r="L14" s="59">
        <f>L15</f>
        <v>42161632</v>
      </c>
      <c r="M14" s="59">
        <f>M15</f>
        <v>0</v>
      </c>
      <c r="N14" s="60">
        <f>N15</f>
        <v>0</v>
      </c>
    </row>
    <row r="15" spans="1:14" s="12" customFormat="1" ht="21.75" customHeight="1">
      <c r="A15" s="33">
        <v>11010000</v>
      </c>
      <c r="B15" s="11" t="s">
        <v>16</v>
      </c>
      <c r="C15" s="58">
        <f t="shared" si="0"/>
        <v>42214400</v>
      </c>
      <c r="D15" s="61">
        <f>D16+D17+D18+D19</f>
        <v>42214400</v>
      </c>
      <c r="E15" s="61"/>
      <c r="F15" s="62"/>
      <c r="G15" s="58">
        <f t="shared" si="1"/>
        <v>-52768</v>
      </c>
      <c r="H15" s="61">
        <f>H16+H17+H18+H19</f>
        <v>-52768</v>
      </c>
      <c r="I15" s="61"/>
      <c r="J15" s="62"/>
      <c r="K15" s="58">
        <f t="shared" si="2"/>
        <v>42161632</v>
      </c>
      <c r="L15" s="61">
        <f>L16+L17+L18+L19</f>
        <v>42161632</v>
      </c>
      <c r="M15" s="61"/>
      <c r="N15" s="62"/>
    </row>
    <row r="16" spans="1:14" s="12" customFormat="1" ht="42" customHeight="1">
      <c r="A16" s="33">
        <v>11010100</v>
      </c>
      <c r="B16" s="11" t="s">
        <v>66</v>
      </c>
      <c r="C16" s="58">
        <f t="shared" si="0"/>
        <v>25872620</v>
      </c>
      <c r="D16" s="63">
        <v>25872620</v>
      </c>
      <c r="E16" s="61"/>
      <c r="F16" s="62"/>
      <c r="G16" s="58">
        <f t="shared" si="1"/>
        <v>-52768</v>
      </c>
      <c r="H16" s="63">
        <v>-52768</v>
      </c>
      <c r="I16" s="61"/>
      <c r="J16" s="62"/>
      <c r="K16" s="58">
        <f t="shared" si="2"/>
        <v>25819852</v>
      </c>
      <c r="L16" s="63">
        <f>D16+H16</f>
        <v>25819852</v>
      </c>
      <c r="M16" s="61"/>
      <c r="N16" s="62"/>
    </row>
    <row r="17" spans="1:14" s="12" customFormat="1" ht="76.5" customHeight="1">
      <c r="A17" s="33">
        <v>11010200</v>
      </c>
      <c r="B17" s="11" t="s">
        <v>67</v>
      </c>
      <c r="C17" s="58">
        <f t="shared" si="0"/>
        <v>805443</v>
      </c>
      <c r="D17" s="63">
        <v>805443</v>
      </c>
      <c r="E17" s="61"/>
      <c r="F17" s="62"/>
      <c r="G17" s="58">
        <f t="shared" si="1"/>
        <v>0</v>
      </c>
      <c r="H17" s="63"/>
      <c r="I17" s="61"/>
      <c r="J17" s="62"/>
      <c r="K17" s="58">
        <f t="shared" si="2"/>
        <v>805443</v>
      </c>
      <c r="L17" s="63">
        <f>D17+H17</f>
        <v>805443</v>
      </c>
      <c r="M17" s="61"/>
      <c r="N17" s="62"/>
    </row>
    <row r="18" spans="1:14" s="12" customFormat="1" ht="42" customHeight="1">
      <c r="A18" s="33">
        <v>11010400</v>
      </c>
      <c r="B18" s="11" t="s">
        <v>18</v>
      </c>
      <c r="C18" s="58">
        <f t="shared" si="0"/>
        <v>15216957</v>
      </c>
      <c r="D18" s="61">
        <v>15216957</v>
      </c>
      <c r="E18" s="61"/>
      <c r="F18" s="62"/>
      <c r="G18" s="58">
        <f t="shared" si="1"/>
        <v>0</v>
      </c>
      <c r="H18" s="61"/>
      <c r="I18" s="61"/>
      <c r="J18" s="62"/>
      <c r="K18" s="58">
        <f t="shared" si="2"/>
        <v>15216957</v>
      </c>
      <c r="L18" s="63">
        <f>D18+H18</f>
        <v>15216957</v>
      </c>
      <c r="M18" s="61"/>
      <c r="N18" s="62"/>
    </row>
    <row r="19" spans="1:14" s="10" customFormat="1" ht="32.25" customHeight="1">
      <c r="A19" s="33">
        <v>11010500</v>
      </c>
      <c r="B19" s="11" t="s">
        <v>19</v>
      </c>
      <c r="C19" s="58">
        <f t="shared" si="0"/>
        <v>319380</v>
      </c>
      <c r="D19" s="61">
        <v>319380</v>
      </c>
      <c r="E19" s="61"/>
      <c r="F19" s="62"/>
      <c r="G19" s="58">
        <f t="shared" si="1"/>
        <v>0</v>
      </c>
      <c r="H19" s="61"/>
      <c r="I19" s="61"/>
      <c r="J19" s="62"/>
      <c r="K19" s="58">
        <f t="shared" si="2"/>
        <v>319380</v>
      </c>
      <c r="L19" s="63">
        <f>D19+H19</f>
        <v>319380</v>
      </c>
      <c r="M19" s="61"/>
      <c r="N19" s="62"/>
    </row>
    <row r="20" spans="1:14" s="10" customFormat="1" ht="27.75" customHeight="1">
      <c r="A20" s="40">
        <v>13000000</v>
      </c>
      <c r="B20" s="34" t="s">
        <v>68</v>
      </c>
      <c r="C20" s="58">
        <f t="shared" si="0"/>
        <v>76220</v>
      </c>
      <c r="D20" s="61">
        <f>D21</f>
        <v>76220</v>
      </c>
      <c r="E20" s="61"/>
      <c r="F20" s="62"/>
      <c r="G20" s="58">
        <f t="shared" si="1"/>
        <v>52768</v>
      </c>
      <c r="H20" s="61">
        <f>H21</f>
        <v>52768</v>
      </c>
      <c r="I20" s="61"/>
      <c r="J20" s="62"/>
      <c r="K20" s="58">
        <f t="shared" si="2"/>
        <v>128988</v>
      </c>
      <c r="L20" s="61">
        <f>L21</f>
        <v>128988</v>
      </c>
      <c r="M20" s="61"/>
      <c r="N20" s="62"/>
    </row>
    <row r="21" spans="1:14" s="10" customFormat="1" ht="29.25" customHeight="1">
      <c r="A21" s="40">
        <v>13010000</v>
      </c>
      <c r="B21" s="34" t="s">
        <v>69</v>
      </c>
      <c r="C21" s="58">
        <f t="shared" si="0"/>
        <v>76220</v>
      </c>
      <c r="D21" s="61">
        <f>D22</f>
        <v>76220</v>
      </c>
      <c r="E21" s="61"/>
      <c r="F21" s="62"/>
      <c r="G21" s="58">
        <f t="shared" si="1"/>
        <v>52768</v>
      </c>
      <c r="H21" s="61">
        <f>H22</f>
        <v>52768</v>
      </c>
      <c r="I21" s="61"/>
      <c r="J21" s="62"/>
      <c r="K21" s="58">
        <f t="shared" si="2"/>
        <v>128988</v>
      </c>
      <c r="L21" s="61">
        <f>L22</f>
        <v>128988</v>
      </c>
      <c r="M21" s="61"/>
      <c r="N21" s="62"/>
    </row>
    <row r="22" spans="1:14" s="10" customFormat="1" ht="46.5" customHeight="1">
      <c r="A22" s="41">
        <v>13010100</v>
      </c>
      <c r="B22" s="35" t="s">
        <v>70</v>
      </c>
      <c r="C22" s="58">
        <f t="shared" si="0"/>
        <v>76220</v>
      </c>
      <c r="D22" s="61">
        <v>76220</v>
      </c>
      <c r="E22" s="61"/>
      <c r="F22" s="62"/>
      <c r="G22" s="58">
        <f t="shared" si="1"/>
        <v>52768</v>
      </c>
      <c r="H22" s="61">
        <v>52768</v>
      </c>
      <c r="I22" s="61"/>
      <c r="J22" s="62"/>
      <c r="K22" s="58">
        <f t="shared" si="2"/>
        <v>128988</v>
      </c>
      <c r="L22" s="61">
        <f>D22+H22</f>
        <v>128988</v>
      </c>
      <c r="M22" s="61"/>
      <c r="N22" s="62"/>
    </row>
    <row r="23" spans="1:14" s="1" customFormat="1" ht="20.25" customHeight="1">
      <c r="A23" s="39">
        <v>20000000</v>
      </c>
      <c r="B23" s="3" t="s">
        <v>22</v>
      </c>
      <c r="C23" s="58">
        <f t="shared" si="0"/>
        <v>1432815</v>
      </c>
      <c r="D23" s="59">
        <f>D24+D29+D32</f>
        <v>790780</v>
      </c>
      <c r="E23" s="59">
        <f>E24+E29+E32</f>
        <v>642035</v>
      </c>
      <c r="F23" s="60">
        <f>F24+F29+F32</f>
        <v>0</v>
      </c>
      <c r="G23" s="58">
        <f t="shared" si="1"/>
        <v>0</v>
      </c>
      <c r="H23" s="59">
        <f>H24+H29+H32</f>
        <v>0</v>
      </c>
      <c r="I23" s="59">
        <f>I24+I29+I32</f>
        <v>0</v>
      </c>
      <c r="J23" s="60">
        <f>J24+J29+J32</f>
        <v>0</v>
      </c>
      <c r="K23" s="58">
        <f t="shared" si="2"/>
        <v>1432815</v>
      </c>
      <c r="L23" s="59">
        <f>L24+L29+L32</f>
        <v>790780</v>
      </c>
      <c r="M23" s="59">
        <f>M24+M29+M32</f>
        <v>642035</v>
      </c>
      <c r="N23" s="60">
        <f>N24+N29+N32</f>
        <v>0</v>
      </c>
    </row>
    <row r="24" spans="1:14" s="1" customFormat="1" ht="35.25" customHeight="1">
      <c r="A24" s="42">
        <v>22000000</v>
      </c>
      <c r="B24" s="29" t="s">
        <v>71</v>
      </c>
      <c r="C24" s="58">
        <f t="shared" si="0"/>
        <v>782710</v>
      </c>
      <c r="D24" s="59">
        <f>D25</f>
        <v>782710</v>
      </c>
      <c r="E24" s="59"/>
      <c r="F24" s="60"/>
      <c r="G24" s="58">
        <f t="shared" si="1"/>
        <v>0</v>
      </c>
      <c r="H24" s="59">
        <f>H25</f>
        <v>0</v>
      </c>
      <c r="I24" s="59"/>
      <c r="J24" s="60"/>
      <c r="K24" s="58">
        <f t="shared" si="2"/>
        <v>782710</v>
      </c>
      <c r="L24" s="59">
        <f>L25</f>
        <v>782710</v>
      </c>
      <c r="M24" s="59"/>
      <c r="N24" s="60"/>
    </row>
    <row r="25" spans="1:14" s="1" customFormat="1" ht="18.75" customHeight="1">
      <c r="A25" s="42">
        <v>22010000</v>
      </c>
      <c r="B25" s="29" t="s">
        <v>26</v>
      </c>
      <c r="C25" s="58">
        <f t="shared" si="0"/>
        <v>782710</v>
      </c>
      <c r="D25" s="59">
        <f>D26+D28+D27</f>
        <v>782710</v>
      </c>
      <c r="E25" s="59">
        <f>E26+E28</f>
        <v>0</v>
      </c>
      <c r="F25" s="60">
        <f>F26+F28</f>
        <v>0</v>
      </c>
      <c r="G25" s="58">
        <f t="shared" si="1"/>
        <v>0</v>
      </c>
      <c r="H25" s="59">
        <f>H26+H28+H27</f>
        <v>0</v>
      </c>
      <c r="I25" s="59">
        <f>I26+I28</f>
        <v>0</v>
      </c>
      <c r="J25" s="60">
        <f>J26+J28</f>
        <v>0</v>
      </c>
      <c r="K25" s="58">
        <f t="shared" si="2"/>
        <v>782710</v>
      </c>
      <c r="L25" s="59">
        <f>L26+L28+L27</f>
        <v>782710</v>
      </c>
      <c r="M25" s="59">
        <f>M26+M28</f>
        <v>0</v>
      </c>
      <c r="N25" s="60">
        <f>N26+N28</f>
        <v>0</v>
      </c>
    </row>
    <row r="26" spans="1:14" s="1" customFormat="1" ht="45.75" customHeight="1">
      <c r="A26" s="43">
        <v>22010300</v>
      </c>
      <c r="B26" s="28" t="s">
        <v>27</v>
      </c>
      <c r="C26" s="58">
        <f t="shared" si="0"/>
        <v>12070</v>
      </c>
      <c r="D26" s="59">
        <v>12070</v>
      </c>
      <c r="E26" s="59"/>
      <c r="F26" s="60"/>
      <c r="G26" s="58">
        <f t="shared" si="1"/>
        <v>0</v>
      </c>
      <c r="H26" s="59"/>
      <c r="I26" s="59"/>
      <c r="J26" s="60"/>
      <c r="K26" s="58">
        <f t="shared" si="2"/>
        <v>12070</v>
      </c>
      <c r="L26" s="59">
        <f>D26+H26</f>
        <v>12070</v>
      </c>
      <c r="M26" s="59"/>
      <c r="N26" s="60"/>
    </row>
    <row r="27" spans="1:14" s="1" customFormat="1" ht="18" customHeight="1">
      <c r="A27" s="43">
        <v>22012500</v>
      </c>
      <c r="B27" s="28" t="s">
        <v>72</v>
      </c>
      <c r="C27" s="58">
        <f t="shared" si="0"/>
        <v>256180</v>
      </c>
      <c r="D27" s="59">
        <v>256180</v>
      </c>
      <c r="E27" s="59"/>
      <c r="F27" s="60"/>
      <c r="G27" s="58">
        <f t="shared" si="1"/>
        <v>0</v>
      </c>
      <c r="H27" s="59"/>
      <c r="I27" s="59"/>
      <c r="J27" s="60"/>
      <c r="K27" s="58">
        <f t="shared" si="2"/>
        <v>256180</v>
      </c>
      <c r="L27" s="59">
        <f>D27+H27</f>
        <v>256180</v>
      </c>
      <c r="M27" s="59"/>
      <c r="N27" s="60"/>
    </row>
    <row r="28" spans="1:14" s="1" customFormat="1" ht="32.25" customHeight="1">
      <c r="A28" s="43">
        <v>22012600</v>
      </c>
      <c r="B28" s="28" t="s">
        <v>28</v>
      </c>
      <c r="C28" s="58">
        <f t="shared" si="0"/>
        <v>514460</v>
      </c>
      <c r="D28" s="59">
        <v>514460</v>
      </c>
      <c r="E28" s="59"/>
      <c r="F28" s="60"/>
      <c r="G28" s="58">
        <f t="shared" si="1"/>
        <v>0</v>
      </c>
      <c r="H28" s="59"/>
      <c r="I28" s="59"/>
      <c r="J28" s="60"/>
      <c r="K28" s="58">
        <f t="shared" si="2"/>
        <v>514460</v>
      </c>
      <c r="L28" s="59">
        <f>D28+H28</f>
        <v>514460</v>
      </c>
      <c r="M28" s="59"/>
      <c r="N28" s="60"/>
    </row>
    <row r="29" spans="1:14" s="12" customFormat="1" ht="20.25" customHeight="1">
      <c r="A29" s="33">
        <v>24000000</v>
      </c>
      <c r="B29" s="11" t="s">
        <v>29</v>
      </c>
      <c r="C29" s="58">
        <f t="shared" si="0"/>
        <v>8070</v>
      </c>
      <c r="D29" s="59">
        <f aca="true" t="shared" si="3" ref="D29:F30">D30</f>
        <v>8070</v>
      </c>
      <c r="E29" s="59">
        <f t="shared" si="3"/>
        <v>0</v>
      </c>
      <c r="F29" s="60">
        <f t="shared" si="3"/>
        <v>0</v>
      </c>
      <c r="G29" s="58">
        <f t="shared" si="1"/>
        <v>0</v>
      </c>
      <c r="H29" s="59">
        <f aca="true" t="shared" si="4" ref="H29:J30">H30</f>
        <v>0</v>
      </c>
      <c r="I29" s="59">
        <f t="shared" si="4"/>
        <v>0</v>
      </c>
      <c r="J29" s="60">
        <f t="shared" si="4"/>
        <v>0</v>
      </c>
      <c r="K29" s="58">
        <f t="shared" si="2"/>
        <v>8070</v>
      </c>
      <c r="L29" s="59">
        <f aca="true" t="shared" si="5" ref="L29:N30">L30</f>
        <v>8070</v>
      </c>
      <c r="M29" s="59">
        <f t="shared" si="5"/>
        <v>0</v>
      </c>
      <c r="N29" s="60">
        <f t="shared" si="5"/>
        <v>0</v>
      </c>
    </row>
    <row r="30" spans="1:14" s="12" customFormat="1" ht="18" customHeight="1">
      <c r="A30" s="33">
        <v>24060000</v>
      </c>
      <c r="B30" s="11" t="s">
        <v>30</v>
      </c>
      <c r="C30" s="58">
        <f t="shared" si="0"/>
        <v>8070</v>
      </c>
      <c r="D30" s="59">
        <f t="shared" si="3"/>
        <v>8070</v>
      </c>
      <c r="E30" s="59">
        <f t="shared" si="3"/>
        <v>0</v>
      </c>
      <c r="F30" s="60">
        <f t="shared" si="3"/>
        <v>0</v>
      </c>
      <c r="G30" s="58">
        <f t="shared" si="1"/>
        <v>0</v>
      </c>
      <c r="H30" s="59">
        <f t="shared" si="4"/>
        <v>0</v>
      </c>
      <c r="I30" s="59">
        <f t="shared" si="4"/>
        <v>0</v>
      </c>
      <c r="J30" s="60">
        <f t="shared" si="4"/>
        <v>0</v>
      </c>
      <c r="K30" s="58">
        <f t="shared" si="2"/>
        <v>8070</v>
      </c>
      <c r="L30" s="59">
        <f t="shared" si="5"/>
        <v>8070</v>
      </c>
      <c r="M30" s="59">
        <f t="shared" si="5"/>
        <v>0</v>
      </c>
      <c r="N30" s="60">
        <f t="shared" si="5"/>
        <v>0</v>
      </c>
    </row>
    <row r="31" spans="1:14" s="12" customFormat="1" ht="15.75" customHeight="1">
      <c r="A31" s="33">
        <v>24060300</v>
      </c>
      <c r="B31" s="11" t="s">
        <v>30</v>
      </c>
      <c r="C31" s="58">
        <f t="shared" si="0"/>
        <v>8070</v>
      </c>
      <c r="D31" s="59">
        <v>8070</v>
      </c>
      <c r="E31" s="59"/>
      <c r="F31" s="60"/>
      <c r="G31" s="58">
        <f t="shared" si="1"/>
        <v>0</v>
      </c>
      <c r="H31" s="59"/>
      <c r="I31" s="59"/>
      <c r="J31" s="60"/>
      <c r="K31" s="58">
        <f t="shared" si="2"/>
        <v>8070</v>
      </c>
      <c r="L31" s="59">
        <f>D31+H31</f>
        <v>8070</v>
      </c>
      <c r="M31" s="59"/>
      <c r="N31" s="60"/>
    </row>
    <row r="32" spans="1:14" s="12" customFormat="1" ht="16.5" customHeight="1">
      <c r="A32" s="33">
        <v>25000000</v>
      </c>
      <c r="B32" s="11" t="s">
        <v>31</v>
      </c>
      <c r="C32" s="58">
        <f t="shared" si="0"/>
        <v>642035</v>
      </c>
      <c r="D32" s="59">
        <f>D33</f>
        <v>0</v>
      </c>
      <c r="E32" s="59">
        <f>E33</f>
        <v>642035</v>
      </c>
      <c r="F32" s="60">
        <f>F33</f>
        <v>0</v>
      </c>
      <c r="G32" s="58">
        <f t="shared" si="1"/>
        <v>0</v>
      </c>
      <c r="H32" s="59">
        <f>H33</f>
        <v>0</v>
      </c>
      <c r="I32" s="59">
        <f>I33</f>
        <v>0</v>
      </c>
      <c r="J32" s="60">
        <f>J33</f>
        <v>0</v>
      </c>
      <c r="K32" s="58">
        <f t="shared" si="2"/>
        <v>642035</v>
      </c>
      <c r="L32" s="59">
        <f>L33</f>
        <v>0</v>
      </c>
      <c r="M32" s="59">
        <f>M33</f>
        <v>642035</v>
      </c>
      <c r="N32" s="60">
        <f>N33</f>
        <v>0</v>
      </c>
    </row>
    <row r="33" spans="1:14" s="12" customFormat="1" ht="28.5" customHeight="1">
      <c r="A33" s="33">
        <v>25010000</v>
      </c>
      <c r="B33" s="11" t="s">
        <v>32</v>
      </c>
      <c r="C33" s="58">
        <f t="shared" si="0"/>
        <v>642035</v>
      </c>
      <c r="D33" s="59">
        <f>D34+D35+D36</f>
        <v>0</v>
      </c>
      <c r="E33" s="59">
        <f>E34+E35+E36+E37</f>
        <v>642035</v>
      </c>
      <c r="F33" s="60">
        <f>F34+F35+F36</f>
        <v>0</v>
      </c>
      <c r="G33" s="58">
        <f t="shared" si="1"/>
        <v>0</v>
      </c>
      <c r="H33" s="59">
        <f>H34+H35+H36</f>
        <v>0</v>
      </c>
      <c r="I33" s="59">
        <f>I34+I35+I36+I37</f>
        <v>0</v>
      </c>
      <c r="J33" s="60">
        <f>J34+J35+J36</f>
        <v>0</v>
      </c>
      <c r="K33" s="58">
        <f t="shared" si="2"/>
        <v>642035</v>
      </c>
      <c r="L33" s="59">
        <f>L34+L35+L36</f>
        <v>0</v>
      </c>
      <c r="M33" s="59">
        <f>M34+M35+M36+M37</f>
        <v>642035</v>
      </c>
      <c r="N33" s="60">
        <f>N34+N35+N36</f>
        <v>0</v>
      </c>
    </row>
    <row r="34" spans="1:14" s="12" customFormat="1" ht="27" customHeight="1">
      <c r="A34" s="33">
        <v>25010100</v>
      </c>
      <c r="B34" s="11" t="s">
        <v>33</v>
      </c>
      <c r="C34" s="58">
        <f t="shared" si="0"/>
        <v>499676</v>
      </c>
      <c r="D34" s="59"/>
      <c r="E34" s="59">
        <v>499676</v>
      </c>
      <c r="F34" s="60"/>
      <c r="G34" s="58">
        <f t="shared" si="1"/>
        <v>0</v>
      </c>
      <c r="H34" s="59"/>
      <c r="I34" s="59"/>
      <c r="J34" s="60"/>
      <c r="K34" s="58">
        <f t="shared" si="2"/>
        <v>499676</v>
      </c>
      <c r="L34" s="59"/>
      <c r="M34" s="59">
        <f>E34+I34</f>
        <v>499676</v>
      </c>
      <c r="N34" s="60"/>
    </row>
    <row r="35" spans="1:14" s="12" customFormat="1" ht="27.75" customHeight="1" hidden="1">
      <c r="A35" s="33">
        <v>25010200</v>
      </c>
      <c r="B35" s="11" t="s">
        <v>34</v>
      </c>
      <c r="C35" s="58">
        <f t="shared" si="0"/>
        <v>0</v>
      </c>
      <c r="D35" s="59"/>
      <c r="E35" s="59"/>
      <c r="F35" s="60"/>
      <c r="G35" s="58">
        <f t="shared" si="1"/>
        <v>0</v>
      </c>
      <c r="H35" s="59"/>
      <c r="I35" s="59"/>
      <c r="J35" s="60"/>
      <c r="K35" s="58">
        <f t="shared" si="2"/>
        <v>0</v>
      </c>
      <c r="L35" s="59"/>
      <c r="M35" s="59">
        <f>E35+I35</f>
        <v>0</v>
      </c>
      <c r="N35" s="60"/>
    </row>
    <row r="36" spans="1:14" s="12" customFormat="1" ht="42" customHeight="1">
      <c r="A36" s="33">
        <v>25010300</v>
      </c>
      <c r="B36" s="11" t="s">
        <v>73</v>
      </c>
      <c r="C36" s="58">
        <f t="shared" si="0"/>
        <v>127763</v>
      </c>
      <c r="D36" s="59"/>
      <c r="E36" s="59">
        <v>127763</v>
      </c>
      <c r="F36" s="60"/>
      <c r="G36" s="58">
        <f t="shared" si="1"/>
        <v>0</v>
      </c>
      <c r="H36" s="59"/>
      <c r="I36" s="59"/>
      <c r="J36" s="60"/>
      <c r="K36" s="58">
        <f t="shared" si="2"/>
        <v>127763</v>
      </c>
      <c r="L36" s="59"/>
      <c r="M36" s="59">
        <f>E36+I36</f>
        <v>127763</v>
      </c>
      <c r="N36" s="60"/>
    </row>
    <row r="37" spans="1:14" s="12" customFormat="1" ht="33" customHeight="1">
      <c r="A37" s="33">
        <v>25010400</v>
      </c>
      <c r="B37" s="11" t="s">
        <v>36</v>
      </c>
      <c r="C37" s="58">
        <f t="shared" si="0"/>
        <v>14596</v>
      </c>
      <c r="D37" s="59"/>
      <c r="E37" s="59">
        <v>14596</v>
      </c>
      <c r="F37" s="60"/>
      <c r="G37" s="58">
        <f t="shared" si="1"/>
        <v>0</v>
      </c>
      <c r="H37" s="59"/>
      <c r="I37" s="59"/>
      <c r="J37" s="60"/>
      <c r="K37" s="58">
        <f t="shared" si="2"/>
        <v>14596</v>
      </c>
      <c r="L37" s="59"/>
      <c r="M37" s="59">
        <f>E37+I37</f>
        <v>14596</v>
      </c>
      <c r="N37" s="60"/>
    </row>
    <row r="38" spans="1:14" s="12" customFormat="1" ht="30.75" customHeight="1">
      <c r="A38" s="33"/>
      <c r="B38" s="25" t="s">
        <v>74</v>
      </c>
      <c r="C38" s="58">
        <f t="shared" si="0"/>
        <v>43723435</v>
      </c>
      <c r="D38" s="58">
        <f>D13+D23</f>
        <v>43081400</v>
      </c>
      <c r="E38" s="58">
        <f>E13+E23</f>
        <v>642035</v>
      </c>
      <c r="F38" s="64">
        <f>F13+F23</f>
        <v>0</v>
      </c>
      <c r="G38" s="58">
        <f t="shared" si="1"/>
        <v>0</v>
      </c>
      <c r="H38" s="58">
        <f>H13+H23</f>
        <v>0</v>
      </c>
      <c r="I38" s="58">
        <f>I13+I23</f>
        <v>0</v>
      </c>
      <c r="J38" s="64">
        <f>J13+J23</f>
        <v>0</v>
      </c>
      <c r="K38" s="58">
        <f t="shared" si="2"/>
        <v>43723435</v>
      </c>
      <c r="L38" s="58">
        <f>L13+L23</f>
        <v>43081400</v>
      </c>
      <c r="M38" s="58">
        <f>M13+M23</f>
        <v>642035</v>
      </c>
      <c r="N38" s="64">
        <f>N13+N23</f>
        <v>0</v>
      </c>
    </row>
    <row r="39" spans="1:14" s="1" customFormat="1" ht="20.25" customHeight="1">
      <c r="A39" s="39">
        <v>40000000</v>
      </c>
      <c r="B39" s="3" t="s">
        <v>37</v>
      </c>
      <c r="C39" s="58">
        <f t="shared" si="0"/>
        <v>58103674.5</v>
      </c>
      <c r="D39" s="59">
        <f>D40</f>
        <v>57834674.5</v>
      </c>
      <c r="E39" s="59">
        <f>E40</f>
        <v>269000</v>
      </c>
      <c r="F39" s="60">
        <f>F40</f>
        <v>269000</v>
      </c>
      <c r="G39" s="58">
        <f t="shared" si="1"/>
        <v>246266</v>
      </c>
      <c r="H39" s="59">
        <f>H40</f>
        <v>236266</v>
      </c>
      <c r="I39" s="59">
        <f>I40</f>
        <v>10000</v>
      </c>
      <c r="J39" s="60">
        <f>J40</f>
        <v>0</v>
      </c>
      <c r="K39" s="58">
        <f t="shared" si="2"/>
        <v>58349940.5</v>
      </c>
      <c r="L39" s="59">
        <f>L40</f>
        <v>58070940.5</v>
      </c>
      <c r="M39" s="59">
        <f>M40</f>
        <v>279000</v>
      </c>
      <c r="N39" s="60">
        <f>N40</f>
        <v>269000</v>
      </c>
    </row>
    <row r="40" spans="1:14" s="12" customFormat="1" ht="20.25" customHeight="1">
      <c r="A40" s="33">
        <v>41000000</v>
      </c>
      <c r="B40" s="11" t="s">
        <v>38</v>
      </c>
      <c r="C40" s="58">
        <f t="shared" si="0"/>
        <v>58103674.5</v>
      </c>
      <c r="D40" s="59">
        <f>D41+D46+D43+D48</f>
        <v>57834674.5</v>
      </c>
      <c r="E40" s="59">
        <f>E41+E46+E43+E48</f>
        <v>269000</v>
      </c>
      <c r="F40" s="60">
        <f>F41+F46+F43+F48</f>
        <v>269000</v>
      </c>
      <c r="G40" s="58">
        <f t="shared" si="1"/>
        <v>246266</v>
      </c>
      <c r="H40" s="59">
        <f>H41+H46+H43+H48</f>
        <v>236266</v>
      </c>
      <c r="I40" s="59">
        <f>I41+I46+I43+I48</f>
        <v>10000</v>
      </c>
      <c r="J40" s="60">
        <f>J41+J46+J43+J48</f>
        <v>0</v>
      </c>
      <c r="K40" s="58">
        <f t="shared" si="2"/>
        <v>58349940.5</v>
      </c>
      <c r="L40" s="59">
        <f>L41+L46+L43+L48</f>
        <v>58070940.5</v>
      </c>
      <c r="M40" s="59">
        <f>M41+M46+M43+M48</f>
        <v>279000</v>
      </c>
      <c r="N40" s="60">
        <f>N41+N46+N43+N48</f>
        <v>269000</v>
      </c>
    </row>
    <row r="41" spans="1:14" s="12" customFormat="1" ht="27.75" customHeight="1">
      <c r="A41" s="33">
        <v>41020000</v>
      </c>
      <c r="B41" s="11" t="s">
        <v>75</v>
      </c>
      <c r="C41" s="58">
        <f t="shared" si="0"/>
        <v>7024800</v>
      </c>
      <c r="D41" s="59">
        <f>D42</f>
        <v>7024800</v>
      </c>
      <c r="E41" s="59">
        <f>E42+E47</f>
        <v>0</v>
      </c>
      <c r="F41" s="60">
        <f>F42+F47</f>
        <v>0</v>
      </c>
      <c r="G41" s="58">
        <f t="shared" si="1"/>
        <v>0</v>
      </c>
      <c r="H41" s="59">
        <f>H42</f>
        <v>0</v>
      </c>
      <c r="I41" s="59">
        <f>I42+I47</f>
        <v>0</v>
      </c>
      <c r="J41" s="60">
        <f>J42+J47</f>
        <v>0</v>
      </c>
      <c r="K41" s="58">
        <f t="shared" si="2"/>
        <v>7024800</v>
      </c>
      <c r="L41" s="59">
        <f>L42</f>
        <v>7024800</v>
      </c>
      <c r="M41" s="59">
        <f>M42+M47</f>
        <v>0</v>
      </c>
      <c r="N41" s="60">
        <f>N42+N47</f>
        <v>0</v>
      </c>
    </row>
    <row r="42" spans="1:14" s="12" customFormat="1" ht="18.75" customHeight="1">
      <c r="A42" s="33">
        <v>41020100</v>
      </c>
      <c r="B42" s="11" t="s">
        <v>40</v>
      </c>
      <c r="C42" s="58">
        <f t="shared" si="0"/>
        <v>7024800</v>
      </c>
      <c r="D42" s="59">
        <v>7024800</v>
      </c>
      <c r="E42" s="59"/>
      <c r="F42" s="60"/>
      <c r="G42" s="58">
        <f t="shared" si="1"/>
        <v>0</v>
      </c>
      <c r="H42" s="59"/>
      <c r="I42" s="59"/>
      <c r="J42" s="60"/>
      <c r="K42" s="58">
        <f t="shared" si="2"/>
        <v>7024800</v>
      </c>
      <c r="L42" s="59">
        <f>D42+H42</f>
        <v>7024800</v>
      </c>
      <c r="M42" s="59"/>
      <c r="N42" s="60"/>
    </row>
    <row r="43" spans="1:14" s="12" customFormat="1" ht="29.25" customHeight="1">
      <c r="A43" s="33">
        <v>41030000</v>
      </c>
      <c r="B43" s="11" t="s">
        <v>76</v>
      </c>
      <c r="C43" s="58">
        <f t="shared" si="0"/>
        <v>33432100</v>
      </c>
      <c r="D43" s="59">
        <v>33432100</v>
      </c>
      <c r="E43" s="59">
        <f>E44+E45</f>
        <v>0</v>
      </c>
      <c r="F43" s="60">
        <f>F44+F45</f>
        <v>0</v>
      </c>
      <c r="G43" s="58">
        <f t="shared" si="1"/>
        <v>0</v>
      </c>
      <c r="H43" s="59">
        <f>H44+H45</f>
        <v>0</v>
      </c>
      <c r="I43" s="59">
        <f>I44+I45</f>
        <v>0</v>
      </c>
      <c r="J43" s="60">
        <f>J44+J45</f>
        <v>0</v>
      </c>
      <c r="K43" s="58">
        <f t="shared" si="2"/>
        <v>33432100</v>
      </c>
      <c r="L43" s="59">
        <f>L44+L45</f>
        <v>33432100</v>
      </c>
      <c r="M43" s="59">
        <f>M44+M45</f>
        <v>0</v>
      </c>
      <c r="N43" s="60">
        <f>N44+N45</f>
        <v>0</v>
      </c>
    </row>
    <row r="44" spans="1:14" s="12" customFormat="1" ht="30" customHeight="1">
      <c r="A44" s="33">
        <v>41033900</v>
      </c>
      <c r="B44" s="11" t="s">
        <v>47</v>
      </c>
      <c r="C44" s="58">
        <f t="shared" si="0"/>
        <v>30107100</v>
      </c>
      <c r="D44" s="61">
        <v>30107100</v>
      </c>
      <c r="E44" s="61"/>
      <c r="F44" s="62"/>
      <c r="G44" s="58">
        <f t="shared" si="1"/>
        <v>0</v>
      </c>
      <c r="H44" s="61"/>
      <c r="I44" s="61"/>
      <c r="J44" s="62"/>
      <c r="K44" s="58">
        <f t="shared" si="2"/>
        <v>30107100</v>
      </c>
      <c r="L44" s="61">
        <f>D44+H44</f>
        <v>30107100</v>
      </c>
      <c r="M44" s="61"/>
      <c r="N44" s="62"/>
    </row>
    <row r="45" spans="1:14" s="12" customFormat="1" ht="29.25" customHeight="1">
      <c r="A45" s="33">
        <v>41034200</v>
      </c>
      <c r="B45" s="11" t="s">
        <v>48</v>
      </c>
      <c r="C45" s="58">
        <f t="shared" si="0"/>
        <v>3325000</v>
      </c>
      <c r="D45" s="61">
        <v>3325000</v>
      </c>
      <c r="E45" s="61"/>
      <c r="F45" s="62"/>
      <c r="G45" s="58">
        <f t="shared" si="1"/>
        <v>0</v>
      </c>
      <c r="H45" s="61"/>
      <c r="I45" s="61"/>
      <c r="J45" s="62"/>
      <c r="K45" s="58">
        <f t="shared" si="2"/>
        <v>3325000</v>
      </c>
      <c r="L45" s="61">
        <f>D45+H45</f>
        <v>3325000</v>
      </c>
      <c r="M45" s="61"/>
      <c r="N45" s="62"/>
    </row>
    <row r="46" spans="1:14" s="12" customFormat="1" ht="26.25" customHeight="1">
      <c r="A46" s="33">
        <v>41040000</v>
      </c>
      <c r="B46" s="11" t="s">
        <v>77</v>
      </c>
      <c r="C46" s="58">
        <f t="shared" si="0"/>
        <v>5724600</v>
      </c>
      <c r="D46" s="59">
        <f>D47</f>
        <v>5724600</v>
      </c>
      <c r="E46" s="59"/>
      <c r="F46" s="60"/>
      <c r="G46" s="58">
        <f t="shared" si="1"/>
        <v>0</v>
      </c>
      <c r="H46" s="59">
        <f>H47</f>
        <v>0</v>
      </c>
      <c r="I46" s="59"/>
      <c r="J46" s="60"/>
      <c r="K46" s="58">
        <f t="shared" si="2"/>
        <v>5724600</v>
      </c>
      <c r="L46" s="59">
        <f>L47</f>
        <v>5724600</v>
      </c>
      <c r="M46" s="59"/>
      <c r="N46" s="60"/>
    </row>
    <row r="47" spans="1:14" s="12" customFormat="1" ht="63.75" customHeight="1">
      <c r="A47" s="33">
        <v>41040200</v>
      </c>
      <c r="B47" s="11" t="s">
        <v>78</v>
      </c>
      <c r="C47" s="58">
        <f t="shared" si="0"/>
        <v>5724600</v>
      </c>
      <c r="D47" s="59">
        <v>5724600</v>
      </c>
      <c r="E47" s="59"/>
      <c r="F47" s="60"/>
      <c r="G47" s="58">
        <f t="shared" si="1"/>
        <v>0</v>
      </c>
      <c r="H47" s="59"/>
      <c r="I47" s="59"/>
      <c r="J47" s="60"/>
      <c r="K47" s="58">
        <f t="shared" si="2"/>
        <v>5724600</v>
      </c>
      <c r="L47" s="59">
        <f>D47+H47</f>
        <v>5724600</v>
      </c>
      <c r="M47" s="59"/>
      <c r="N47" s="60"/>
    </row>
    <row r="48" spans="1:14" s="12" customFormat="1" ht="29.25" customHeight="1">
      <c r="A48" s="33">
        <v>41050000</v>
      </c>
      <c r="B48" s="11" t="s">
        <v>79</v>
      </c>
      <c r="C48" s="58">
        <f t="shared" si="0"/>
        <v>11922174.5</v>
      </c>
      <c r="D48" s="61">
        <f>SUM(D49:D54)</f>
        <v>11653174.5</v>
      </c>
      <c r="E48" s="61">
        <f>SUM(E49:E53)</f>
        <v>269000</v>
      </c>
      <c r="F48" s="62">
        <f>SUM(F49:F53)</f>
        <v>269000</v>
      </c>
      <c r="G48" s="58">
        <f t="shared" si="1"/>
        <v>246266</v>
      </c>
      <c r="H48" s="61">
        <f>SUM(H49:H54)</f>
        <v>236266</v>
      </c>
      <c r="I48" s="61">
        <f>SUM(I49:I53)</f>
        <v>10000</v>
      </c>
      <c r="J48" s="62">
        <f>SUM(J49:J53)</f>
        <v>0</v>
      </c>
      <c r="K48" s="58">
        <f t="shared" si="2"/>
        <v>12168440.5</v>
      </c>
      <c r="L48" s="61">
        <f>SUM(L49:L54)</f>
        <v>11889440.5</v>
      </c>
      <c r="M48" s="61">
        <f>SUM(M49:M53)</f>
        <v>279000</v>
      </c>
      <c r="N48" s="62">
        <f>SUM(N49:N53)</f>
        <v>269000</v>
      </c>
    </row>
    <row r="49" spans="1:14" s="12" customFormat="1" ht="45.75" customHeight="1">
      <c r="A49" s="33">
        <v>41051000</v>
      </c>
      <c r="B49" s="11" t="s">
        <v>80</v>
      </c>
      <c r="C49" s="58">
        <f t="shared" si="0"/>
        <v>1236370</v>
      </c>
      <c r="D49" s="61">
        <v>1236370</v>
      </c>
      <c r="E49" s="61"/>
      <c r="F49" s="62"/>
      <c r="G49" s="58">
        <f t="shared" si="1"/>
        <v>0</v>
      </c>
      <c r="H49" s="61"/>
      <c r="I49" s="61"/>
      <c r="J49" s="62"/>
      <c r="K49" s="58">
        <f t="shared" si="2"/>
        <v>1236370</v>
      </c>
      <c r="L49" s="61">
        <f aca="true" t="shared" si="6" ref="L49:L54">D49+H49</f>
        <v>1236370</v>
      </c>
      <c r="M49" s="61"/>
      <c r="N49" s="62"/>
    </row>
    <row r="50" spans="1:14" s="12" customFormat="1" ht="48" customHeight="1">
      <c r="A50" s="33">
        <v>41051200</v>
      </c>
      <c r="B50" s="11" t="s">
        <v>81</v>
      </c>
      <c r="C50" s="58">
        <f t="shared" si="0"/>
        <v>63600</v>
      </c>
      <c r="D50" s="61">
        <v>63600</v>
      </c>
      <c r="E50" s="61"/>
      <c r="F50" s="62"/>
      <c r="G50" s="58">
        <f t="shared" si="1"/>
        <v>0</v>
      </c>
      <c r="H50" s="61"/>
      <c r="I50" s="61"/>
      <c r="J50" s="62"/>
      <c r="K50" s="58">
        <f t="shared" si="2"/>
        <v>63600</v>
      </c>
      <c r="L50" s="61">
        <f t="shared" si="6"/>
        <v>63600</v>
      </c>
      <c r="M50" s="61"/>
      <c r="N50" s="62"/>
    </row>
    <row r="51" spans="1:14" s="12" customFormat="1" ht="58.5" customHeight="1">
      <c r="A51" s="33">
        <v>41051400</v>
      </c>
      <c r="B51" s="70" t="s">
        <v>82</v>
      </c>
      <c r="C51" s="58">
        <f t="shared" si="0"/>
        <v>579910</v>
      </c>
      <c r="D51" s="61">
        <v>579910</v>
      </c>
      <c r="E51" s="61"/>
      <c r="F51" s="62"/>
      <c r="G51" s="58">
        <f t="shared" si="1"/>
        <v>0</v>
      </c>
      <c r="H51" s="61"/>
      <c r="I51" s="61"/>
      <c r="J51" s="62"/>
      <c r="K51" s="58">
        <f t="shared" si="2"/>
        <v>579910</v>
      </c>
      <c r="L51" s="61">
        <f t="shared" si="6"/>
        <v>579910</v>
      </c>
      <c r="M51" s="61"/>
      <c r="N51" s="62"/>
    </row>
    <row r="52" spans="1:14" s="12" customFormat="1" ht="45" customHeight="1">
      <c r="A52" s="33">
        <v>41051500</v>
      </c>
      <c r="B52" s="11" t="s">
        <v>83</v>
      </c>
      <c r="C52" s="58">
        <f>D52+E52</f>
        <v>52580</v>
      </c>
      <c r="D52" s="61">
        <v>52580</v>
      </c>
      <c r="E52" s="61"/>
      <c r="F52" s="62"/>
      <c r="G52" s="58">
        <f t="shared" si="1"/>
        <v>0</v>
      </c>
      <c r="H52" s="61"/>
      <c r="I52" s="61"/>
      <c r="J52" s="62"/>
      <c r="K52" s="58">
        <f t="shared" si="2"/>
        <v>52580</v>
      </c>
      <c r="L52" s="61">
        <f t="shared" si="6"/>
        <v>52580</v>
      </c>
      <c r="M52" s="61"/>
      <c r="N52" s="62"/>
    </row>
    <row r="53" spans="1:14" s="12" customFormat="1" ht="18" customHeight="1">
      <c r="A53" s="33">
        <v>41053900</v>
      </c>
      <c r="B53" s="11" t="s">
        <v>84</v>
      </c>
      <c r="C53" s="58">
        <f>D53+E53</f>
        <v>9816924.5</v>
      </c>
      <c r="D53" s="61">
        <v>9547924.5</v>
      </c>
      <c r="E53" s="61">
        <v>269000</v>
      </c>
      <c r="F53" s="62">
        <v>269000</v>
      </c>
      <c r="G53" s="58">
        <f t="shared" si="1"/>
        <v>246266</v>
      </c>
      <c r="H53" s="61">
        <v>236266</v>
      </c>
      <c r="I53" s="61">
        <v>10000</v>
      </c>
      <c r="J53" s="62"/>
      <c r="K53" s="58">
        <f t="shared" si="2"/>
        <v>10063190.5</v>
      </c>
      <c r="L53" s="61">
        <f t="shared" si="6"/>
        <v>9784190.5</v>
      </c>
      <c r="M53" s="61">
        <f>E53+I53</f>
        <v>279000</v>
      </c>
      <c r="N53" s="61">
        <f>F53+J53</f>
        <v>269000</v>
      </c>
    </row>
    <row r="54" spans="1:14" s="12" customFormat="1" ht="48" customHeight="1">
      <c r="A54" s="54">
        <v>41055000</v>
      </c>
      <c r="B54" s="55" t="s">
        <v>85</v>
      </c>
      <c r="C54" s="58">
        <f>D54+E54</f>
        <v>172790</v>
      </c>
      <c r="D54" s="65">
        <v>172790</v>
      </c>
      <c r="E54" s="65"/>
      <c r="F54" s="66"/>
      <c r="G54" s="58">
        <f t="shared" si="1"/>
        <v>0</v>
      </c>
      <c r="H54" s="65"/>
      <c r="I54" s="65"/>
      <c r="J54" s="66"/>
      <c r="K54" s="58">
        <f t="shared" si="2"/>
        <v>172790</v>
      </c>
      <c r="L54" s="61">
        <f t="shared" si="6"/>
        <v>172790</v>
      </c>
      <c r="M54" s="65"/>
      <c r="N54" s="67"/>
    </row>
    <row r="55" spans="1:14" s="1" customFormat="1" ht="21" customHeight="1">
      <c r="A55" s="44" t="s">
        <v>86</v>
      </c>
      <c r="B55" s="45" t="s">
        <v>87</v>
      </c>
      <c r="C55" s="68">
        <f aca="true" t="shared" si="7" ref="C55:N55">C38+C39</f>
        <v>101827109.5</v>
      </c>
      <c r="D55" s="68">
        <f t="shared" si="7"/>
        <v>100916074.5</v>
      </c>
      <c r="E55" s="68">
        <f t="shared" si="7"/>
        <v>911035</v>
      </c>
      <c r="F55" s="69">
        <f t="shared" si="7"/>
        <v>269000</v>
      </c>
      <c r="G55" s="68">
        <f t="shared" si="7"/>
        <v>246266</v>
      </c>
      <c r="H55" s="68">
        <f t="shared" si="7"/>
        <v>236266</v>
      </c>
      <c r="I55" s="68">
        <f t="shared" si="7"/>
        <v>10000</v>
      </c>
      <c r="J55" s="69">
        <f t="shared" si="7"/>
        <v>0</v>
      </c>
      <c r="K55" s="68">
        <f t="shared" si="7"/>
        <v>102073375.5</v>
      </c>
      <c r="L55" s="68">
        <f t="shared" si="7"/>
        <v>101152340.5</v>
      </c>
      <c r="M55" s="68">
        <f t="shared" si="7"/>
        <v>921035</v>
      </c>
      <c r="N55" s="69">
        <f t="shared" si="7"/>
        <v>269000</v>
      </c>
    </row>
    <row r="56" spans="1:10" ht="34.5" customHeight="1">
      <c r="A56" s="53" t="s">
        <v>88</v>
      </c>
      <c r="B56" s="21"/>
      <c r="C56" s="22"/>
      <c r="D56" s="22"/>
      <c r="F56" s="22"/>
      <c r="J56" s="53" t="s">
        <v>89</v>
      </c>
    </row>
    <row r="59" ht="12.75">
      <c r="D59" s="24"/>
    </row>
    <row r="61" ht="12.75">
      <c r="D61" s="24"/>
    </row>
  </sheetData>
  <sheetProtection/>
  <mergeCells count="26">
    <mergeCell ref="L10:L11"/>
    <mergeCell ref="C9:F9"/>
    <mergeCell ref="G9:J9"/>
    <mergeCell ref="K9:N9"/>
    <mergeCell ref="A9:A11"/>
    <mergeCell ref="B9:B11"/>
    <mergeCell ref="E10:F10"/>
    <mergeCell ref="I10:J10"/>
    <mergeCell ref="M10:N10"/>
    <mergeCell ref="C10:C11"/>
    <mergeCell ref="D10:D11"/>
    <mergeCell ref="G10:G11"/>
    <mergeCell ref="H10:H11"/>
    <mergeCell ref="K10:K11"/>
    <mergeCell ref="D4:F4"/>
    <mergeCell ref="L4:N4"/>
    <mergeCell ref="D5:F5"/>
    <mergeCell ref="L5:N5"/>
    <mergeCell ref="A6:N6"/>
    <mergeCell ref="A7:E7"/>
    <mergeCell ref="D1:F1"/>
    <mergeCell ref="L1:N1"/>
    <mergeCell ref="D2:F2"/>
    <mergeCell ref="L2:N2"/>
    <mergeCell ref="D3:F3"/>
    <mergeCell ref="L3:N3"/>
  </mergeCells>
  <printOptions horizontalCentered="1"/>
  <pageMargins left="0.9048611111111111" right="0.4326388888888889" top="0.5902777777777778" bottom="0.7868055555555555" header="0.5111111111111111" footer="0.5111111111111111"/>
  <pageSetup horizontalDpi="30066" verticalDpi="30066" orientation="landscape" paperSize="9" scale="55" r:id="rId1"/>
  <headerFooter alignWithMargins="0">
    <oddFooter>&amp;R&amp;P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2020-07-10T05:46:01Z</cp:lastPrinted>
  <dcterms:created xsi:type="dcterms:W3CDTF">2020-05-21T06:57:14Z</dcterms:created>
  <dcterms:modified xsi:type="dcterms:W3CDTF">2020-07-10T06:37:31Z</dcterms:modified>
  <cp:category/>
  <cp:version/>
  <cp:contentType/>
  <cp:contentStatus/>
</cp:coreProperties>
</file>