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60" windowHeight="6465" activeTab="0"/>
  </bookViews>
  <sheets>
    <sheet name="дод5-1 " sheetId="1" r:id="rId1"/>
  </sheets>
  <definedNames>
    <definedName name="_xlnm.Print_Titles" localSheetId="0">'дод5-1 '!$B:$B</definedName>
    <definedName name="_xlnm.Print_Area" localSheetId="0">'дод5-1 '!$A$1:$BW$42</definedName>
  </definedNames>
  <calcPr fullCalcOnLoad="1"/>
</workbook>
</file>

<file path=xl/sharedStrings.xml><?xml version="1.0" encoding="utf-8"?>
<sst xmlns="http://schemas.openxmlformats.org/spreadsheetml/2006/main" count="186" uniqueCount="101">
  <si>
    <t>до рішення районної ради</t>
  </si>
  <si>
    <t>Обласний бюджет Сумської області</t>
  </si>
  <si>
    <t>сьомого скликання</t>
  </si>
  <si>
    <t>Інші субвенції  з місцевого бюджету</t>
  </si>
  <si>
    <t>компенсаційні виплати за пільговий проїзд окремих категорій громадян</t>
  </si>
  <si>
    <t xml:space="preserve">утримання Конотопської районної дитячо-юнацької  спортивної школи Конотопської районної ради Сумської області </t>
  </si>
  <si>
    <t xml:space="preserve"> утримання Конотопського центру позашкільної роботи Конотопської районної ради Сумської області</t>
  </si>
  <si>
    <t>Найменування бюджету - одержувача/ надавача  мідбюджетного трансферту</t>
  </si>
  <si>
    <t>компенсаційні виплати за пільговий проїзд окремих категорій громадян ( операції об'єднаних сил)</t>
  </si>
  <si>
    <t>забезпечення лікування на цукровий та нецукровий діабет</t>
  </si>
  <si>
    <t>Усього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</si>
  <si>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</si>
  <si>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Трансферти з інших місцевих бюджетів</t>
  </si>
  <si>
    <t>субвенції</t>
  </si>
  <si>
    <t xml:space="preserve">                                                       Трансферти з інших місцевих бюджетів</t>
  </si>
  <si>
    <t>загального фонду на:</t>
  </si>
  <si>
    <t xml:space="preserve"> утримання Конотопського РЦСССДМ у тому числі фахівця із соціальної роботи</t>
  </si>
  <si>
    <t>утримання методичного працівника  відділу освіти Конотопської районної державної адміністрації</t>
  </si>
  <si>
    <t>утримання територіального центру  соціального обслуговування та надання соціальних послуг Конотопського району</t>
  </si>
  <si>
    <t xml:space="preserve"> оплату компенсаційних виплат  особам з інвалідністю на бензин, ремонт, техобслуговування автотранспорту та транспортне обслуговування</t>
  </si>
  <si>
    <t xml:space="preserve"> поховання учасників бойових дій та інвалідів війни</t>
  </si>
  <si>
    <t xml:space="preserve">  пільгове медичне обслуговування громадян, які постраждали внаслідок Чорнобильської катастрофи</t>
  </si>
  <si>
    <t xml:space="preserve"> надання соціальної підтримки (допомоги) особам з інвалідністю внаслідок війни І групи з числа учасників бойових дій на території інших держав( воїнам- інтернаціоналістам) та сім'ям загиблих учасників бойових дій на території інших держав, які проживають  у Сумській області</t>
  </si>
  <si>
    <t>здійснення переданих видатків у сфері освіти за рахунок коштів освітньої субвенції</t>
  </si>
  <si>
    <t>здійснення переданих видатків  у сфері охорони здоров'я за рахунок коштів медичної субвенції</t>
  </si>
  <si>
    <t>Разом по сільських бюджетах району</t>
  </si>
  <si>
    <t>18305502000</t>
  </si>
  <si>
    <t>18305503000</t>
  </si>
  <si>
    <t>18305504000</t>
  </si>
  <si>
    <t>18305505000</t>
  </si>
  <si>
    <t>18305506000</t>
  </si>
  <si>
    <t>18305507000</t>
  </si>
  <si>
    <t>18305509000</t>
  </si>
  <si>
    <t>18305510000</t>
  </si>
  <si>
    <t>18305512000</t>
  </si>
  <si>
    <t>18305514000</t>
  </si>
  <si>
    <t>18305515000</t>
  </si>
  <si>
    <t>18305516000</t>
  </si>
  <si>
    <t>18305517000</t>
  </si>
  <si>
    <t>18305518000</t>
  </si>
  <si>
    <t>18305519000</t>
  </si>
  <si>
    <t>18305520000</t>
  </si>
  <si>
    <t>18305523000</t>
  </si>
  <si>
    <t>18305526000</t>
  </si>
  <si>
    <t>18305527000</t>
  </si>
  <si>
    <t>18305529000</t>
  </si>
  <si>
    <t>Державний бюджет</t>
  </si>
  <si>
    <t>18100000000</t>
  </si>
  <si>
    <t>18520000000</t>
  </si>
  <si>
    <t>Бюджет Дубов"язівської селищної об'єднаної територіальної громади</t>
  </si>
  <si>
    <t>18518000000</t>
  </si>
  <si>
    <t>Бюджет Бочечківської сільської об'єднаної територіальної громади</t>
  </si>
  <si>
    <t>Сільський бюджет Великосамбірської сільської ради</t>
  </si>
  <si>
    <t>Сільський бюджет Вирівської сільської ради</t>
  </si>
  <si>
    <t>Сільський бюджет В'язівської сільської ради</t>
  </si>
  <si>
    <t xml:space="preserve">Сільський бюджет Гружчанської сільської ради </t>
  </si>
  <si>
    <t>Сільський бюджет Дептівської сільської ради</t>
  </si>
  <si>
    <t>Сільський бюджет Духанівської сільської ради</t>
  </si>
  <si>
    <t xml:space="preserve">Сільський бюджет Землянської сільської ради </t>
  </si>
  <si>
    <t>Сільський бюджет Карабутівської сільської ради</t>
  </si>
  <si>
    <t xml:space="preserve">Сільський бюджет Кошарівської сільської ради </t>
  </si>
  <si>
    <t xml:space="preserve">Сільський бюджет Кузьківської сільської ради </t>
  </si>
  <si>
    <t>Сільський бюджет Малосамбірської сільської ради</t>
  </si>
  <si>
    <t>Сільський бюджет Мельнянської сільської ради</t>
  </si>
  <si>
    <t>Сільський бюджет Михайло-Ганнівської сільської ради</t>
  </si>
  <si>
    <t>Сільський бюджет Пекарівської сільської ради</t>
  </si>
  <si>
    <t>Сільський бюджет Попівської сільської ради</t>
  </si>
  <si>
    <t>Сільський бюджет Присеймівської сільської ради</t>
  </si>
  <si>
    <t>Сільський бюджет Соснівської сільської ради</t>
  </si>
  <si>
    <t>Сільський бюджет Шаповалівської сільської ради</t>
  </si>
  <si>
    <t>Сільський бюджет Шевченківської сільської ради</t>
  </si>
  <si>
    <t>Сільський бюджет Юрівської сільської ради</t>
  </si>
  <si>
    <t>18534000000</t>
  </si>
  <si>
    <t>Бюджет Конотопської міської об'єднаної територіальної громади</t>
  </si>
  <si>
    <t>(грн)</t>
  </si>
  <si>
    <t>"Про районний бюджет Конотопського району  на 2020 рік"</t>
  </si>
  <si>
    <t xml:space="preserve"> 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 ,  осіб, які супроводжують інваліда війни I групи </t>
  </si>
  <si>
    <t>забезпечення відшкодування для встановлення пам'ятників та облаштування місць поховання загиблих (померлих) учасників антитерористичної операції (операції об'єднаних сил)</t>
  </si>
  <si>
    <t>забезпечення твердим паливом (дровами, торфобрикетами) сімей учасників антитерористичної операції(операції об'єднаних сил)</t>
  </si>
  <si>
    <t>проведення поточних видатків закладів охорони здоров'я району (КНП "Центр первинної медико-санітарної допомоги")</t>
  </si>
  <si>
    <t>утримання закладів  освіти у тому числі інклюзивно-ресурсного центру Конотопської районної ради Сумської області</t>
  </si>
  <si>
    <t>дотація на:</t>
  </si>
  <si>
    <t>у тому числі:</t>
  </si>
  <si>
    <t>Код бюджету</t>
  </si>
  <si>
    <t xml:space="preserve"> 18305200000</t>
  </si>
  <si>
    <t>УСЬОГО</t>
  </si>
  <si>
    <t>Інші субвенції з місцевого бюджету</t>
  </si>
  <si>
    <t>спеціального фонду на:</t>
  </si>
  <si>
    <t xml:space="preserve">видатки розвитку по територіальному центру  соціального обслуговування та надання соціальних послуг Конотопського району -реконструкція нежитлової будівлі </t>
  </si>
  <si>
    <t>надання державної підтримки особам з особливими освітнімии потребами за рахунок відповідної субвенції з державного бюджету</t>
  </si>
  <si>
    <t xml:space="preserve">(код бюджету) </t>
  </si>
  <si>
    <t>Затверджено</t>
  </si>
  <si>
    <t>Внесено зміни</t>
  </si>
  <si>
    <t>Затверджено з урахуванням змін</t>
  </si>
  <si>
    <t>у тому числі</t>
  </si>
  <si>
    <t>субвенцї</t>
  </si>
  <si>
    <t>Трансферти з інших бюджетів</t>
  </si>
  <si>
    <t>у тому числу</t>
  </si>
  <si>
    <t>Зміни до додатку 5 до рішення Конотопської районної  ради "Про районний бюджет Конотопського району на 2020 рік"   "Міжбюджетні трансферти на 2020 рік"</t>
  </si>
  <si>
    <t>від 18.03.2020</t>
  </si>
  <si>
    <t>Додаток 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</si>
</sst>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#,##0.00\ &quot;грн.&quot;"/>
  </numFmts>
  <fonts count="53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0"/>
      <name val="Times New Roman"/>
      <family val="1"/>
    </font>
    <font>
      <b/>
      <sz val="26"/>
      <name val="Times New Roman"/>
      <family val="1"/>
    </font>
    <font>
      <b/>
      <sz val="13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17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left"/>
    </xf>
    <xf numFmtId="0" fontId="6" fillId="0" borderId="10" xfId="0" applyFont="1" applyFill="1" applyBorder="1" applyAlignment="1" applyProtection="1">
      <alignment vertical="center" wrapText="1"/>
      <protection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3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6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52" fillId="0" borderId="12" xfId="0" applyFont="1" applyBorder="1" applyAlignment="1" applyProtection="1">
      <alignment horizontal="center" vertical="center" wrapText="1"/>
      <protection locked="0"/>
    </xf>
    <xf numFmtId="0" fontId="52" fillId="0" borderId="13" xfId="0" applyFont="1" applyBorder="1" applyAlignment="1" applyProtection="1">
      <alignment horizontal="center" vertical="center" wrapText="1"/>
      <protection locked="0"/>
    </xf>
    <xf numFmtId="0" fontId="52" fillId="0" borderId="14" xfId="0" applyFont="1" applyBorder="1" applyAlignment="1" applyProtection="1">
      <alignment horizontal="center" vertical="center" wrapText="1"/>
      <protection locked="0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45"/>
  <sheetViews>
    <sheetView tabSelected="1" view="pageBreakPreview" zoomScale="73" zoomScaleNormal="65" zoomScaleSheetLayoutView="73" zoomScalePageLayoutView="0" workbookViewId="0" topLeftCell="BH9">
      <selection activeCell="C16" sqref="C16:BW42"/>
    </sheetView>
  </sheetViews>
  <sheetFormatPr defaultColWidth="9.00390625" defaultRowHeight="12.75"/>
  <cols>
    <col min="1" max="1" width="21.125" style="7" customWidth="1"/>
    <col min="2" max="2" width="89.625" style="1" customWidth="1"/>
    <col min="3" max="3" width="22.125" style="2" customWidth="1"/>
    <col min="4" max="4" width="21.625" style="2" customWidth="1"/>
    <col min="5" max="5" width="25.375" style="2" customWidth="1"/>
    <col min="6" max="6" width="20.125" style="1" customWidth="1"/>
    <col min="7" max="7" width="21.00390625" style="1" customWidth="1"/>
    <col min="8" max="9" width="23.75390625" style="1" customWidth="1"/>
    <col min="10" max="10" width="21.25390625" style="1" customWidth="1"/>
    <col min="11" max="11" width="27.375" style="1" customWidth="1"/>
    <col min="12" max="12" width="19.75390625" style="1" customWidth="1"/>
    <col min="13" max="13" width="20.75390625" style="1" customWidth="1"/>
    <col min="14" max="14" width="23.25390625" style="1" customWidth="1"/>
    <col min="15" max="15" width="22.75390625" style="1" customWidth="1"/>
    <col min="16" max="16" width="19.75390625" style="1" customWidth="1"/>
    <col min="17" max="17" width="22.125" style="1" customWidth="1"/>
    <col min="18" max="19" width="19.00390625" style="1" customWidth="1"/>
    <col min="20" max="20" width="24.25390625" style="1" customWidth="1"/>
    <col min="21" max="21" width="18.375" style="1" customWidth="1"/>
    <col min="22" max="22" width="16.75390625" style="1" customWidth="1"/>
    <col min="23" max="23" width="23.00390625" style="1" customWidth="1"/>
    <col min="24" max="24" width="18.75390625" style="1" customWidth="1"/>
    <col min="25" max="25" width="19.875" style="1" customWidth="1"/>
    <col min="26" max="26" width="23.00390625" style="1" customWidth="1"/>
    <col min="27" max="27" width="15.75390625" style="1" customWidth="1"/>
    <col min="28" max="28" width="18.25390625" style="1" customWidth="1"/>
    <col min="29" max="29" width="21.875" style="1" customWidth="1"/>
    <col min="30" max="30" width="15.875" style="1" customWidth="1"/>
    <col min="31" max="31" width="18.375" style="1" customWidth="1"/>
    <col min="32" max="32" width="23.875" style="1" customWidth="1"/>
    <col min="33" max="33" width="15.875" style="1" customWidth="1"/>
    <col min="34" max="34" width="18.875" style="1" customWidth="1"/>
    <col min="35" max="35" width="23.25390625" style="1" customWidth="1"/>
    <col min="36" max="36" width="16.875" style="1" customWidth="1"/>
    <col min="37" max="37" width="21.00390625" style="1" customWidth="1"/>
    <col min="38" max="38" width="22.375" style="1" customWidth="1"/>
    <col min="39" max="39" width="15.75390625" style="1" customWidth="1"/>
    <col min="40" max="40" width="18.125" style="1" customWidth="1"/>
    <col min="41" max="41" width="23.125" style="1" customWidth="1"/>
    <col min="42" max="42" width="16.125" style="1" customWidth="1"/>
    <col min="43" max="43" width="21.375" style="1" customWidth="1"/>
    <col min="44" max="44" width="22.00390625" style="1" customWidth="1"/>
    <col min="45" max="45" width="19.00390625" style="1" customWidth="1"/>
    <col min="46" max="46" width="17.375" style="1" customWidth="1"/>
    <col min="47" max="47" width="22.75390625" style="1" customWidth="1"/>
    <col min="48" max="48" width="20.125" style="1" customWidth="1"/>
    <col min="49" max="49" width="19.625" style="1" customWidth="1"/>
    <col min="50" max="50" width="22.75390625" style="1" customWidth="1"/>
    <col min="51" max="51" width="15.625" style="1" customWidth="1"/>
    <col min="52" max="52" width="21.75390625" style="1" customWidth="1"/>
    <col min="53" max="53" width="25.875" style="1" customWidth="1"/>
    <col min="54" max="54" width="16.375" style="1" customWidth="1"/>
    <col min="55" max="55" width="17.875" style="1" customWidth="1"/>
    <col min="56" max="56" width="22.875" style="1" customWidth="1"/>
    <col min="57" max="57" width="20.375" style="1" customWidth="1"/>
    <col min="58" max="58" width="17.25390625" style="1" customWidth="1"/>
    <col min="59" max="59" width="22.75390625" style="1" customWidth="1"/>
    <col min="60" max="60" width="16.25390625" style="1" customWidth="1"/>
    <col min="61" max="61" width="14.75390625" style="1" customWidth="1"/>
    <col min="62" max="62" width="17.75390625" style="1" customWidth="1"/>
    <col min="63" max="63" width="16.875" style="1" customWidth="1"/>
    <col min="64" max="64" width="14.00390625" style="1" customWidth="1"/>
    <col min="65" max="65" width="17.375" style="1" customWidth="1"/>
    <col min="66" max="66" width="16.25390625" style="1" customWidth="1"/>
    <col min="67" max="67" width="13.75390625" style="1" customWidth="1"/>
    <col min="68" max="68" width="17.625" style="1" customWidth="1"/>
    <col min="69" max="69" width="17.125" style="1" customWidth="1"/>
    <col min="70" max="70" width="12.375" style="1" customWidth="1"/>
    <col min="71" max="71" width="17.75390625" style="1" customWidth="1"/>
    <col min="72" max="72" width="15.75390625" style="1" customWidth="1"/>
    <col min="73" max="73" width="13.375" style="1" customWidth="1"/>
    <col min="74" max="74" width="16.875" style="1" customWidth="1"/>
    <col min="75" max="75" width="20.125" style="1" customWidth="1"/>
    <col min="76" max="16384" width="9.125" style="1" customWidth="1"/>
  </cols>
  <sheetData>
    <row r="1" spans="9:44" ht="25.5" customHeight="1">
      <c r="I1" s="12" t="s">
        <v>100</v>
      </c>
      <c r="J1" s="12"/>
      <c r="K1" s="12"/>
      <c r="L1" s="12"/>
      <c r="M1" s="12"/>
      <c r="N1" s="12"/>
      <c r="S1" s="12"/>
      <c r="T1" s="12"/>
      <c r="U1" s="45"/>
      <c r="V1" s="45"/>
      <c r="W1" s="45"/>
      <c r="X1" s="45"/>
      <c r="Y1" s="25"/>
      <c r="Z1" s="25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9:74" ht="25.5" customHeight="1">
      <c r="I2" s="46" t="s">
        <v>0</v>
      </c>
      <c r="J2" s="46"/>
      <c r="K2" s="46"/>
      <c r="L2" s="46"/>
      <c r="M2" s="46"/>
      <c r="N2" s="46"/>
      <c r="S2" s="27"/>
      <c r="T2" s="27"/>
      <c r="U2" s="27"/>
      <c r="V2" s="27"/>
      <c r="W2" s="27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</row>
    <row r="3" spans="9:74" ht="25.5" customHeight="1">
      <c r="I3" s="45" t="s">
        <v>2</v>
      </c>
      <c r="J3" s="45"/>
      <c r="K3" s="45"/>
      <c r="L3" s="45"/>
      <c r="M3" s="45"/>
      <c r="N3" s="45"/>
      <c r="S3" s="25"/>
      <c r="T3" s="25"/>
      <c r="U3" s="25"/>
      <c r="V3" s="25"/>
      <c r="W3" s="25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</row>
    <row r="4" spans="9:74" ht="48.75" customHeight="1" hidden="1">
      <c r="I4" s="46" t="s">
        <v>75</v>
      </c>
      <c r="J4" s="46"/>
      <c r="K4" s="46"/>
      <c r="L4" s="46"/>
      <c r="M4" s="46"/>
      <c r="N4" s="46"/>
      <c r="S4" s="27"/>
      <c r="T4" s="27"/>
      <c r="U4" s="27"/>
      <c r="V4" s="27"/>
      <c r="W4" s="27"/>
      <c r="X4" s="27"/>
      <c r="Y4" s="27"/>
      <c r="Z4" s="27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</row>
    <row r="5" spans="9:44" ht="25.5" customHeight="1">
      <c r="I5" s="28" t="s">
        <v>99</v>
      </c>
      <c r="J5" s="10"/>
      <c r="K5" s="10"/>
      <c r="L5" s="28"/>
      <c r="M5" s="10"/>
      <c r="N5" s="10"/>
      <c r="S5" s="28"/>
      <c r="T5" s="28"/>
      <c r="U5" s="56"/>
      <c r="V5" s="56"/>
      <c r="W5" s="56"/>
      <c r="X5" s="56"/>
      <c r="Y5" s="28"/>
      <c r="Z5" s="2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</row>
    <row r="6" spans="2:74" ht="71.25" customHeight="1">
      <c r="B6" s="14"/>
      <c r="C6" s="48" t="s">
        <v>98</v>
      </c>
      <c r="D6" s="48"/>
      <c r="E6" s="48"/>
      <c r="F6" s="48"/>
      <c r="G6" s="48"/>
      <c r="H6" s="48"/>
      <c r="I6" s="48"/>
      <c r="J6" s="48"/>
      <c r="K6" s="48"/>
      <c r="L6" s="42"/>
      <c r="M6" s="42"/>
      <c r="N6" s="42"/>
      <c r="O6" s="42"/>
      <c r="P6" s="42"/>
      <c r="Q6" s="42"/>
      <c r="R6" s="42"/>
      <c r="S6" s="42"/>
      <c r="T6" s="42"/>
      <c r="U6" s="42"/>
      <c r="V6" s="26"/>
      <c r="W6" s="26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</row>
    <row r="7" spans="1:74" ht="23.25" customHeight="1">
      <c r="A7" s="33" t="s">
        <v>84</v>
      </c>
      <c r="B7" s="33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</row>
    <row r="8" spans="1:20" ht="15" customHeight="1" thickBot="1">
      <c r="A8" s="34" t="s">
        <v>90</v>
      </c>
      <c r="B8" s="34"/>
      <c r="K8" s="32" t="s">
        <v>74</v>
      </c>
      <c r="N8" s="32"/>
      <c r="R8" s="32"/>
      <c r="S8" s="32"/>
      <c r="T8" s="32"/>
    </row>
    <row r="9" spans="1:75" ht="18.75" customHeight="1">
      <c r="A9" s="49" t="s">
        <v>83</v>
      </c>
      <c r="B9" s="51" t="s">
        <v>7</v>
      </c>
      <c r="C9" s="43" t="s">
        <v>14</v>
      </c>
      <c r="D9" s="44"/>
      <c r="E9" s="44"/>
      <c r="F9" s="44"/>
      <c r="G9" s="44"/>
      <c r="H9" s="44"/>
      <c r="I9" s="44"/>
      <c r="J9" s="44"/>
      <c r="K9" s="44"/>
      <c r="L9" s="44" t="s">
        <v>12</v>
      </c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 t="s">
        <v>96</v>
      </c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 t="s">
        <v>12</v>
      </c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 t="s">
        <v>12</v>
      </c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 t="s">
        <v>12</v>
      </c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7"/>
      <c r="BW9" s="55" t="s">
        <v>10</v>
      </c>
    </row>
    <row r="10" spans="1:75" ht="21" customHeight="1">
      <c r="A10" s="50"/>
      <c r="B10" s="51"/>
      <c r="C10" s="57" t="s">
        <v>81</v>
      </c>
      <c r="D10" s="58"/>
      <c r="E10" s="59"/>
      <c r="F10" s="43" t="s">
        <v>13</v>
      </c>
      <c r="G10" s="44"/>
      <c r="H10" s="44"/>
      <c r="I10" s="44"/>
      <c r="J10" s="44"/>
      <c r="K10" s="44"/>
      <c r="L10" s="44" t="s">
        <v>13</v>
      </c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 t="s">
        <v>13</v>
      </c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 t="s">
        <v>13</v>
      </c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 t="s">
        <v>95</v>
      </c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 t="s">
        <v>13</v>
      </c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7"/>
      <c r="BW10" s="55"/>
    </row>
    <row r="11" spans="1:75" ht="21" customHeight="1">
      <c r="A11" s="50"/>
      <c r="B11" s="51"/>
      <c r="C11" s="60"/>
      <c r="D11" s="61"/>
      <c r="E11" s="62"/>
      <c r="F11" s="43" t="s">
        <v>15</v>
      </c>
      <c r="G11" s="44"/>
      <c r="H11" s="44"/>
      <c r="I11" s="44"/>
      <c r="J11" s="44"/>
      <c r="K11" s="44"/>
      <c r="L11" s="44" t="s">
        <v>15</v>
      </c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 t="s">
        <v>15</v>
      </c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 t="s">
        <v>15</v>
      </c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 t="s">
        <v>15</v>
      </c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 t="s">
        <v>15</v>
      </c>
      <c r="BI11" s="44"/>
      <c r="BJ11" s="44"/>
      <c r="BK11" s="44"/>
      <c r="BL11" s="44"/>
      <c r="BM11" s="44"/>
      <c r="BN11" s="44"/>
      <c r="BO11" s="44"/>
      <c r="BP11" s="47"/>
      <c r="BQ11" s="43" t="s">
        <v>87</v>
      </c>
      <c r="BR11" s="44"/>
      <c r="BS11" s="44"/>
      <c r="BT11" s="44"/>
      <c r="BU11" s="44"/>
      <c r="BV11" s="47"/>
      <c r="BW11" s="55"/>
    </row>
    <row r="12" spans="1:75" s="8" customFormat="1" ht="26.25" customHeight="1">
      <c r="A12" s="50"/>
      <c r="B12" s="51"/>
      <c r="C12" s="63" t="s">
        <v>11</v>
      </c>
      <c r="D12" s="64"/>
      <c r="E12" s="65"/>
      <c r="F12" s="72" t="s">
        <v>23</v>
      </c>
      <c r="G12" s="73"/>
      <c r="H12" s="74"/>
      <c r="I12" s="72" t="s">
        <v>89</v>
      </c>
      <c r="J12" s="73"/>
      <c r="K12" s="74"/>
      <c r="L12" s="72" t="s">
        <v>24</v>
      </c>
      <c r="M12" s="73"/>
      <c r="N12" s="74"/>
      <c r="O12" s="57" t="s">
        <v>3</v>
      </c>
      <c r="P12" s="58"/>
      <c r="Q12" s="59"/>
      <c r="R12" s="43" t="s">
        <v>82</v>
      </c>
      <c r="S12" s="44"/>
      <c r="T12" s="44"/>
      <c r="U12" s="44"/>
      <c r="V12" s="44"/>
      <c r="W12" s="44"/>
      <c r="X12" s="44" t="s">
        <v>97</v>
      </c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 t="s">
        <v>82</v>
      </c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 t="s">
        <v>94</v>
      </c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58" t="s">
        <v>94</v>
      </c>
      <c r="BI12" s="58"/>
      <c r="BJ12" s="58"/>
      <c r="BK12" s="58"/>
      <c r="BL12" s="58"/>
      <c r="BM12" s="58"/>
      <c r="BN12" s="58"/>
      <c r="BO12" s="58"/>
      <c r="BP12" s="59"/>
      <c r="BQ12" s="84" t="s">
        <v>86</v>
      </c>
      <c r="BR12" s="85"/>
      <c r="BS12" s="86"/>
      <c r="BT12" s="43" t="s">
        <v>82</v>
      </c>
      <c r="BU12" s="44"/>
      <c r="BV12" s="47"/>
      <c r="BW12" s="55"/>
    </row>
    <row r="13" spans="1:75" s="9" customFormat="1" ht="167.25" customHeight="1">
      <c r="A13" s="50"/>
      <c r="B13" s="51"/>
      <c r="C13" s="66"/>
      <c r="D13" s="67"/>
      <c r="E13" s="68"/>
      <c r="F13" s="75"/>
      <c r="G13" s="76"/>
      <c r="H13" s="77"/>
      <c r="I13" s="75"/>
      <c r="J13" s="76"/>
      <c r="K13" s="77"/>
      <c r="L13" s="75"/>
      <c r="M13" s="76"/>
      <c r="N13" s="77"/>
      <c r="O13" s="60"/>
      <c r="P13" s="61"/>
      <c r="Q13" s="62"/>
      <c r="R13" s="43" t="s">
        <v>76</v>
      </c>
      <c r="S13" s="44"/>
      <c r="T13" s="47"/>
      <c r="U13" s="43" t="s">
        <v>8</v>
      </c>
      <c r="V13" s="44"/>
      <c r="W13" s="47"/>
      <c r="X13" s="43" t="s">
        <v>4</v>
      </c>
      <c r="Y13" s="44"/>
      <c r="Z13" s="47"/>
      <c r="AA13" s="43" t="s">
        <v>77</v>
      </c>
      <c r="AB13" s="44"/>
      <c r="AC13" s="47"/>
      <c r="AD13" s="43" t="s">
        <v>22</v>
      </c>
      <c r="AE13" s="44"/>
      <c r="AF13" s="47"/>
      <c r="AG13" s="43" t="s">
        <v>21</v>
      </c>
      <c r="AH13" s="44"/>
      <c r="AI13" s="47"/>
      <c r="AJ13" s="43" t="s">
        <v>20</v>
      </c>
      <c r="AK13" s="44"/>
      <c r="AL13" s="47"/>
      <c r="AM13" s="43" t="s">
        <v>19</v>
      </c>
      <c r="AN13" s="44"/>
      <c r="AO13" s="47"/>
      <c r="AP13" s="52" t="s">
        <v>78</v>
      </c>
      <c r="AQ13" s="53"/>
      <c r="AR13" s="54"/>
      <c r="AS13" s="52" t="s">
        <v>16</v>
      </c>
      <c r="AT13" s="53"/>
      <c r="AU13" s="54"/>
      <c r="AV13" s="52" t="s">
        <v>5</v>
      </c>
      <c r="AW13" s="53"/>
      <c r="AX13" s="54"/>
      <c r="AY13" s="52" t="s">
        <v>6</v>
      </c>
      <c r="AZ13" s="53"/>
      <c r="BA13" s="54"/>
      <c r="BB13" s="52" t="s">
        <v>17</v>
      </c>
      <c r="BC13" s="53"/>
      <c r="BD13" s="54"/>
      <c r="BE13" s="52" t="s">
        <v>18</v>
      </c>
      <c r="BF13" s="53"/>
      <c r="BG13" s="54"/>
      <c r="BH13" s="52" t="s">
        <v>79</v>
      </c>
      <c r="BI13" s="53"/>
      <c r="BJ13" s="54"/>
      <c r="BK13" s="52" t="s">
        <v>9</v>
      </c>
      <c r="BL13" s="53"/>
      <c r="BM13" s="54"/>
      <c r="BN13" s="81" t="s">
        <v>80</v>
      </c>
      <c r="BO13" s="82"/>
      <c r="BP13" s="83"/>
      <c r="BQ13" s="81"/>
      <c r="BR13" s="82"/>
      <c r="BS13" s="83"/>
      <c r="BT13" s="52" t="s">
        <v>88</v>
      </c>
      <c r="BU13" s="53"/>
      <c r="BV13" s="54"/>
      <c r="BW13" s="55"/>
    </row>
    <row r="14" spans="1:75" ht="18.75" customHeight="1">
      <c r="A14" s="20"/>
      <c r="B14" s="23"/>
      <c r="C14" s="69">
        <v>41040200</v>
      </c>
      <c r="D14" s="70"/>
      <c r="E14" s="71"/>
      <c r="F14" s="69">
        <v>41051000</v>
      </c>
      <c r="G14" s="70"/>
      <c r="H14" s="71"/>
      <c r="I14" s="69">
        <v>41051200</v>
      </c>
      <c r="J14" s="70"/>
      <c r="K14" s="71"/>
      <c r="L14" s="69">
        <v>41051500</v>
      </c>
      <c r="M14" s="70"/>
      <c r="N14" s="71"/>
      <c r="O14" s="69">
        <v>41053900</v>
      </c>
      <c r="P14" s="70"/>
      <c r="Q14" s="71"/>
      <c r="R14" s="69"/>
      <c r="S14" s="70"/>
      <c r="T14" s="71"/>
      <c r="U14" s="69"/>
      <c r="V14" s="70"/>
      <c r="W14" s="71"/>
      <c r="X14" s="78"/>
      <c r="Y14" s="79"/>
      <c r="Z14" s="80"/>
      <c r="AA14" s="69"/>
      <c r="AB14" s="70"/>
      <c r="AC14" s="71"/>
      <c r="AD14" s="69"/>
      <c r="AE14" s="70"/>
      <c r="AF14" s="71"/>
      <c r="AG14" s="69"/>
      <c r="AH14" s="70"/>
      <c r="AI14" s="71"/>
      <c r="AJ14" s="69"/>
      <c r="AK14" s="70"/>
      <c r="AL14" s="71"/>
      <c r="AM14" s="69"/>
      <c r="AN14" s="70"/>
      <c r="AO14" s="71"/>
      <c r="AP14" s="69"/>
      <c r="AQ14" s="70"/>
      <c r="AR14" s="71"/>
      <c r="AS14" s="69"/>
      <c r="AT14" s="70"/>
      <c r="AU14" s="71"/>
      <c r="AV14" s="69"/>
      <c r="AW14" s="70"/>
      <c r="AX14" s="71"/>
      <c r="AY14" s="69"/>
      <c r="AZ14" s="70"/>
      <c r="BA14" s="71"/>
      <c r="BB14" s="69"/>
      <c r="BC14" s="70"/>
      <c r="BD14" s="71"/>
      <c r="BE14" s="69"/>
      <c r="BF14" s="70"/>
      <c r="BG14" s="71"/>
      <c r="BH14" s="78"/>
      <c r="BI14" s="79"/>
      <c r="BJ14" s="80"/>
      <c r="BK14" s="78"/>
      <c r="BL14" s="79"/>
      <c r="BM14" s="80"/>
      <c r="BN14" s="78"/>
      <c r="BO14" s="79"/>
      <c r="BP14" s="80"/>
      <c r="BQ14" s="69">
        <v>41053900</v>
      </c>
      <c r="BR14" s="70"/>
      <c r="BS14" s="71"/>
      <c r="BT14" s="78"/>
      <c r="BU14" s="79"/>
      <c r="BV14" s="80"/>
      <c r="BW14" s="24"/>
    </row>
    <row r="15" spans="1:75" s="41" customFormat="1" ht="54.75" customHeight="1">
      <c r="A15" s="38"/>
      <c r="B15" s="39"/>
      <c r="C15" s="40" t="s">
        <v>91</v>
      </c>
      <c r="D15" s="40" t="s">
        <v>92</v>
      </c>
      <c r="E15" s="40" t="s">
        <v>93</v>
      </c>
      <c r="F15" s="40" t="s">
        <v>91</v>
      </c>
      <c r="G15" s="40" t="s">
        <v>92</v>
      </c>
      <c r="H15" s="40" t="s">
        <v>93</v>
      </c>
      <c r="I15" s="40" t="s">
        <v>91</v>
      </c>
      <c r="J15" s="40" t="s">
        <v>92</v>
      </c>
      <c r="K15" s="40" t="s">
        <v>93</v>
      </c>
      <c r="L15" s="40" t="s">
        <v>91</v>
      </c>
      <c r="M15" s="40" t="s">
        <v>92</v>
      </c>
      <c r="N15" s="40" t="s">
        <v>93</v>
      </c>
      <c r="O15" s="40" t="s">
        <v>91</v>
      </c>
      <c r="P15" s="40" t="s">
        <v>92</v>
      </c>
      <c r="Q15" s="40" t="s">
        <v>93</v>
      </c>
      <c r="R15" s="40" t="s">
        <v>91</v>
      </c>
      <c r="S15" s="40" t="s">
        <v>92</v>
      </c>
      <c r="T15" s="40" t="s">
        <v>93</v>
      </c>
      <c r="U15" s="40" t="s">
        <v>91</v>
      </c>
      <c r="V15" s="40" t="s">
        <v>92</v>
      </c>
      <c r="W15" s="40" t="s">
        <v>93</v>
      </c>
      <c r="X15" s="40" t="s">
        <v>91</v>
      </c>
      <c r="Y15" s="40" t="s">
        <v>92</v>
      </c>
      <c r="Z15" s="40" t="s">
        <v>93</v>
      </c>
      <c r="AA15" s="40" t="s">
        <v>91</v>
      </c>
      <c r="AB15" s="40" t="s">
        <v>92</v>
      </c>
      <c r="AC15" s="40" t="s">
        <v>93</v>
      </c>
      <c r="AD15" s="40" t="s">
        <v>91</v>
      </c>
      <c r="AE15" s="40" t="s">
        <v>92</v>
      </c>
      <c r="AF15" s="40" t="s">
        <v>93</v>
      </c>
      <c r="AG15" s="40" t="s">
        <v>91</v>
      </c>
      <c r="AH15" s="40" t="s">
        <v>92</v>
      </c>
      <c r="AI15" s="40" t="s">
        <v>93</v>
      </c>
      <c r="AJ15" s="40" t="s">
        <v>91</v>
      </c>
      <c r="AK15" s="40" t="s">
        <v>92</v>
      </c>
      <c r="AL15" s="40" t="s">
        <v>93</v>
      </c>
      <c r="AM15" s="40" t="s">
        <v>91</v>
      </c>
      <c r="AN15" s="40" t="s">
        <v>92</v>
      </c>
      <c r="AO15" s="40" t="s">
        <v>93</v>
      </c>
      <c r="AP15" s="40" t="s">
        <v>91</v>
      </c>
      <c r="AQ15" s="40" t="s">
        <v>92</v>
      </c>
      <c r="AR15" s="40" t="s">
        <v>93</v>
      </c>
      <c r="AS15" s="40" t="s">
        <v>91</v>
      </c>
      <c r="AT15" s="40" t="s">
        <v>92</v>
      </c>
      <c r="AU15" s="40" t="s">
        <v>93</v>
      </c>
      <c r="AV15" s="40" t="s">
        <v>91</v>
      </c>
      <c r="AW15" s="40" t="s">
        <v>92</v>
      </c>
      <c r="AX15" s="40" t="s">
        <v>93</v>
      </c>
      <c r="AY15" s="40" t="s">
        <v>91</v>
      </c>
      <c r="AZ15" s="40" t="s">
        <v>92</v>
      </c>
      <c r="BA15" s="40" t="s">
        <v>93</v>
      </c>
      <c r="BB15" s="40" t="s">
        <v>91</v>
      </c>
      <c r="BC15" s="40" t="s">
        <v>92</v>
      </c>
      <c r="BD15" s="40" t="s">
        <v>93</v>
      </c>
      <c r="BE15" s="40" t="s">
        <v>91</v>
      </c>
      <c r="BF15" s="40" t="s">
        <v>92</v>
      </c>
      <c r="BG15" s="40" t="s">
        <v>93</v>
      </c>
      <c r="BH15" s="40" t="s">
        <v>91</v>
      </c>
      <c r="BI15" s="40" t="s">
        <v>92</v>
      </c>
      <c r="BJ15" s="40" t="s">
        <v>93</v>
      </c>
      <c r="BK15" s="40" t="s">
        <v>91</v>
      </c>
      <c r="BL15" s="40" t="s">
        <v>92</v>
      </c>
      <c r="BM15" s="40" t="s">
        <v>93</v>
      </c>
      <c r="BN15" s="40" t="s">
        <v>91</v>
      </c>
      <c r="BO15" s="40" t="s">
        <v>92</v>
      </c>
      <c r="BP15" s="40" t="s">
        <v>93</v>
      </c>
      <c r="BQ15" s="40" t="s">
        <v>91</v>
      </c>
      <c r="BR15" s="40" t="s">
        <v>92</v>
      </c>
      <c r="BS15" s="40" t="s">
        <v>93</v>
      </c>
      <c r="BT15" s="40" t="s">
        <v>91</v>
      </c>
      <c r="BU15" s="40" t="s">
        <v>92</v>
      </c>
      <c r="BV15" s="40" t="s">
        <v>93</v>
      </c>
      <c r="BW15" s="40" t="s">
        <v>93</v>
      </c>
    </row>
    <row r="16" spans="1:75" s="2" customFormat="1" ht="18" customHeight="1">
      <c r="A16" s="21" t="s">
        <v>26</v>
      </c>
      <c r="B16" s="18" t="s">
        <v>52</v>
      </c>
      <c r="C16" s="87"/>
      <c r="D16" s="87"/>
      <c r="E16" s="87">
        <f>C16+D16</f>
        <v>0</v>
      </c>
      <c r="F16" s="87"/>
      <c r="G16" s="87"/>
      <c r="H16" s="87">
        <f>F16+G16</f>
        <v>0</v>
      </c>
      <c r="I16" s="87"/>
      <c r="J16" s="87"/>
      <c r="K16" s="87">
        <f>I16+J16</f>
        <v>0</v>
      </c>
      <c r="L16" s="87"/>
      <c r="M16" s="87"/>
      <c r="N16" s="87">
        <f>L16+M16</f>
        <v>0</v>
      </c>
      <c r="O16" s="87">
        <f>R16+U16+X16+AA16+AD16+AG16+AJ16+AM16+AP16+AS16+AV16+AY16+BB16+BE16+BH16+BK16+BN16</f>
        <v>527905</v>
      </c>
      <c r="P16" s="87">
        <f>S16+V16+Y16+AB16+AE16+AH16+AK16+AN16+AQ16+AT16+AW16+AZ16+BC16+BF16+BI16+BL16+BO16</f>
        <v>0</v>
      </c>
      <c r="Q16" s="87">
        <f>O16+P16</f>
        <v>527905</v>
      </c>
      <c r="R16" s="87"/>
      <c r="S16" s="87"/>
      <c r="T16" s="87">
        <f>R16+S16</f>
        <v>0</v>
      </c>
      <c r="U16" s="87"/>
      <c r="V16" s="87"/>
      <c r="W16" s="87">
        <f>U16+V16</f>
        <v>0</v>
      </c>
      <c r="X16" s="87">
        <v>49060</v>
      </c>
      <c r="Y16" s="87"/>
      <c r="Z16" s="87">
        <f>X16+Y16</f>
        <v>49060</v>
      </c>
      <c r="AA16" s="87"/>
      <c r="AB16" s="87"/>
      <c r="AC16" s="87">
        <f>AA16+AB16</f>
        <v>0</v>
      </c>
      <c r="AD16" s="87"/>
      <c r="AE16" s="87"/>
      <c r="AF16" s="87">
        <f>AD16+AE16</f>
        <v>0</v>
      </c>
      <c r="AG16" s="87"/>
      <c r="AH16" s="87"/>
      <c r="AI16" s="87">
        <f>AG16+AH16</f>
        <v>0</v>
      </c>
      <c r="AJ16" s="87"/>
      <c r="AK16" s="87"/>
      <c r="AL16" s="87">
        <f>AJ16+AK16</f>
        <v>0</v>
      </c>
      <c r="AM16" s="87"/>
      <c r="AN16" s="87"/>
      <c r="AO16" s="87">
        <f>AM16+AN16</f>
        <v>0</v>
      </c>
      <c r="AP16" s="87"/>
      <c r="AQ16" s="87"/>
      <c r="AR16" s="87">
        <f>AP16+AQ16</f>
        <v>0</v>
      </c>
      <c r="AS16" s="87">
        <v>27917</v>
      </c>
      <c r="AT16" s="87"/>
      <c r="AU16" s="87">
        <f>AS16+AT16</f>
        <v>27917</v>
      </c>
      <c r="AV16" s="87"/>
      <c r="AW16" s="87"/>
      <c r="AX16" s="87">
        <f>AV16+AW16</f>
        <v>0</v>
      </c>
      <c r="AY16" s="87"/>
      <c r="AZ16" s="87"/>
      <c r="BA16" s="87">
        <f>AY16+AZ16</f>
        <v>0</v>
      </c>
      <c r="BB16" s="87"/>
      <c r="BC16" s="87"/>
      <c r="BD16" s="87">
        <f>BB16+BC16</f>
        <v>0</v>
      </c>
      <c r="BE16" s="87"/>
      <c r="BF16" s="87"/>
      <c r="BG16" s="87">
        <f>BE16+BF16</f>
        <v>0</v>
      </c>
      <c r="BH16" s="87">
        <v>447532</v>
      </c>
      <c r="BI16" s="87"/>
      <c r="BJ16" s="87">
        <f>BH16+BI16</f>
        <v>447532</v>
      </c>
      <c r="BK16" s="87">
        <v>3396</v>
      </c>
      <c r="BL16" s="87"/>
      <c r="BM16" s="87">
        <f>BK16+BL16</f>
        <v>3396</v>
      </c>
      <c r="BN16" s="87"/>
      <c r="BO16" s="87"/>
      <c r="BP16" s="87">
        <f>BN16+BO16</f>
        <v>0</v>
      </c>
      <c r="BQ16" s="87">
        <f>BT16</f>
        <v>0</v>
      </c>
      <c r="BR16" s="87">
        <f>BU16</f>
        <v>0</v>
      </c>
      <c r="BS16" s="87">
        <f>BQ16+BR16</f>
        <v>0</v>
      </c>
      <c r="BT16" s="87"/>
      <c r="BU16" s="87"/>
      <c r="BV16" s="87">
        <f>BT16+BU16</f>
        <v>0</v>
      </c>
      <c r="BW16" s="88">
        <f>E16+H16+K16+N16+Q16+BS16</f>
        <v>527905</v>
      </c>
    </row>
    <row r="17" spans="1:75" s="2" customFormat="1" ht="19.5" customHeight="1">
      <c r="A17" s="21" t="s">
        <v>27</v>
      </c>
      <c r="B17" s="18" t="s">
        <v>53</v>
      </c>
      <c r="C17" s="87"/>
      <c r="D17" s="87"/>
      <c r="E17" s="87">
        <f aca="true" t="shared" si="0" ref="E17:E41">C17+D17</f>
        <v>0</v>
      </c>
      <c r="F17" s="87"/>
      <c r="G17" s="87"/>
      <c r="H17" s="87">
        <f aca="true" t="shared" si="1" ref="H17:H35">F17+G17</f>
        <v>0</v>
      </c>
      <c r="I17" s="87"/>
      <c r="J17" s="87"/>
      <c r="K17" s="87">
        <f aca="true" t="shared" si="2" ref="K17:K35">I17+J17</f>
        <v>0</v>
      </c>
      <c r="L17" s="87"/>
      <c r="M17" s="87"/>
      <c r="N17" s="87">
        <f aca="true" t="shared" si="3" ref="N17:N35">L17+M17</f>
        <v>0</v>
      </c>
      <c r="O17" s="87">
        <f aca="true" t="shared" si="4" ref="O17:P42">R17+U17+X17+AA17+AD17+AG17+AJ17+AM17+AP17+AS17+AV17+AY17+BB17+BE17+BH17+BK17+BN17</f>
        <v>515461</v>
      </c>
      <c r="P17" s="87">
        <f t="shared" si="4"/>
        <v>0</v>
      </c>
      <c r="Q17" s="87">
        <f aca="true" t="shared" si="5" ref="Q17:Q35">O17+P17</f>
        <v>515461</v>
      </c>
      <c r="R17" s="87"/>
      <c r="S17" s="87"/>
      <c r="T17" s="87">
        <f aca="true" t="shared" si="6" ref="T17:T35">R17+S17</f>
        <v>0</v>
      </c>
      <c r="U17" s="87"/>
      <c r="V17" s="87"/>
      <c r="W17" s="87">
        <f aca="true" t="shared" si="7" ref="W17:W35">U17+V17</f>
        <v>0</v>
      </c>
      <c r="X17" s="87">
        <v>95952</v>
      </c>
      <c r="Y17" s="87"/>
      <c r="Z17" s="87">
        <f aca="true" t="shared" si="8" ref="Z17:Z35">X17+Y17</f>
        <v>95952</v>
      </c>
      <c r="AA17" s="87"/>
      <c r="AB17" s="87"/>
      <c r="AC17" s="87">
        <f aca="true" t="shared" si="9" ref="AC17:AC35">AA17+AB17</f>
        <v>0</v>
      </c>
      <c r="AD17" s="87"/>
      <c r="AE17" s="87"/>
      <c r="AF17" s="87">
        <f aca="true" t="shared" si="10" ref="AF17:AF35">AD17+AE17</f>
        <v>0</v>
      </c>
      <c r="AG17" s="87"/>
      <c r="AH17" s="87"/>
      <c r="AI17" s="87">
        <f aca="true" t="shared" si="11" ref="AI17:AI35">AG17+AH17</f>
        <v>0</v>
      </c>
      <c r="AJ17" s="87"/>
      <c r="AK17" s="87"/>
      <c r="AL17" s="87">
        <f aca="true" t="shared" si="12" ref="AL17:AL35">AJ17+AK17</f>
        <v>0</v>
      </c>
      <c r="AM17" s="87"/>
      <c r="AN17" s="87"/>
      <c r="AO17" s="87">
        <f aca="true" t="shared" si="13" ref="AO17:AO35">AM17+AN17</f>
        <v>0</v>
      </c>
      <c r="AP17" s="87"/>
      <c r="AQ17" s="87"/>
      <c r="AR17" s="87">
        <f aca="true" t="shared" si="14" ref="AR17:AR35">AP17+AQ17</f>
        <v>0</v>
      </c>
      <c r="AS17" s="87">
        <v>19455</v>
      </c>
      <c r="AT17" s="87"/>
      <c r="AU17" s="87">
        <f aca="true" t="shared" si="15" ref="AU17:AU35">AS17+AT17</f>
        <v>19455</v>
      </c>
      <c r="AV17" s="87"/>
      <c r="AW17" s="87"/>
      <c r="AX17" s="87">
        <f aca="true" t="shared" si="16" ref="AX17:AX35">AV17+AW17</f>
        <v>0</v>
      </c>
      <c r="AY17" s="87"/>
      <c r="AZ17" s="87"/>
      <c r="BA17" s="87">
        <f aca="true" t="shared" si="17" ref="BA17:BA35">AY17+AZ17</f>
        <v>0</v>
      </c>
      <c r="BB17" s="87"/>
      <c r="BC17" s="87"/>
      <c r="BD17" s="87">
        <f aca="true" t="shared" si="18" ref="BD17:BD35">BB17+BC17</f>
        <v>0</v>
      </c>
      <c r="BE17" s="87"/>
      <c r="BF17" s="87"/>
      <c r="BG17" s="87">
        <f aca="true" t="shared" si="19" ref="BG17:BG35">BE17+BF17</f>
        <v>0</v>
      </c>
      <c r="BH17" s="87">
        <v>394378</v>
      </c>
      <c r="BI17" s="87"/>
      <c r="BJ17" s="87">
        <f aca="true" t="shared" si="20" ref="BJ17:BJ35">BH17+BI17</f>
        <v>394378</v>
      </c>
      <c r="BK17" s="87">
        <v>5676</v>
      </c>
      <c r="BL17" s="87"/>
      <c r="BM17" s="87">
        <f aca="true" t="shared" si="21" ref="BM17:BM35">BK17+BL17</f>
        <v>5676</v>
      </c>
      <c r="BN17" s="87"/>
      <c r="BO17" s="87"/>
      <c r="BP17" s="87">
        <f aca="true" t="shared" si="22" ref="BP17:BP35">BN17+BO17</f>
        <v>0</v>
      </c>
      <c r="BQ17" s="87">
        <f aca="true" t="shared" si="23" ref="BQ17:BR41">BT17</f>
        <v>0</v>
      </c>
      <c r="BR17" s="87">
        <f t="shared" si="23"/>
        <v>0</v>
      </c>
      <c r="BS17" s="87">
        <f aca="true" t="shared" si="24" ref="BS17:BS35">BQ17+BR17</f>
        <v>0</v>
      </c>
      <c r="BT17" s="87"/>
      <c r="BU17" s="87"/>
      <c r="BV17" s="87">
        <f aca="true" t="shared" si="25" ref="BV17:BV35">BT17+BU17</f>
        <v>0</v>
      </c>
      <c r="BW17" s="88">
        <f aca="true" t="shared" si="26" ref="BW17:BW42">E17+H17+K17+N17+Q17+BS17</f>
        <v>515461</v>
      </c>
    </row>
    <row r="18" spans="1:75" s="2" customFormat="1" ht="19.5" customHeight="1">
      <c r="A18" s="21" t="s">
        <v>28</v>
      </c>
      <c r="B18" s="18" t="s">
        <v>54</v>
      </c>
      <c r="C18" s="87"/>
      <c r="D18" s="87"/>
      <c r="E18" s="87">
        <f t="shared" si="0"/>
        <v>0</v>
      </c>
      <c r="F18" s="87"/>
      <c r="G18" s="87"/>
      <c r="H18" s="87">
        <f t="shared" si="1"/>
        <v>0</v>
      </c>
      <c r="I18" s="87"/>
      <c r="J18" s="87"/>
      <c r="K18" s="87">
        <f t="shared" si="2"/>
        <v>0</v>
      </c>
      <c r="L18" s="87"/>
      <c r="M18" s="87"/>
      <c r="N18" s="87">
        <f t="shared" si="3"/>
        <v>0</v>
      </c>
      <c r="O18" s="87">
        <f t="shared" si="4"/>
        <v>130307</v>
      </c>
      <c r="P18" s="87">
        <f t="shared" si="4"/>
        <v>0</v>
      </c>
      <c r="Q18" s="87">
        <f t="shared" si="5"/>
        <v>130307</v>
      </c>
      <c r="R18" s="87"/>
      <c r="S18" s="87"/>
      <c r="T18" s="87">
        <f t="shared" si="6"/>
        <v>0</v>
      </c>
      <c r="U18" s="87"/>
      <c r="V18" s="87"/>
      <c r="W18" s="87">
        <f t="shared" si="7"/>
        <v>0</v>
      </c>
      <c r="X18" s="87">
        <v>75756</v>
      </c>
      <c r="Y18" s="87"/>
      <c r="Z18" s="87">
        <f t="shared" si="8"/>
        <v>75756</v>
      </c>
      <c r="AA18" s="87"/>
      <c r="AB18" s="87"/>
      <c r="AC18" s="87">
        <f t="shared" si="9"/>
        <v>0</v>
      </c>
      <c r="AD18" s="87"/>
      <c r="AE18" s="87"/>
      <c r="AF18" s="87">
        <f t="shared" si="10"/>
        <v>0</v>
      </c>
      <c r="AG18" s="87"/>
      <c r="AH18" s="87"/>
      <c r="AI18" s="87">
        <f t="shared" si="11"/>
        <v>0</v>
      </c>
      <c r="AJ18" s="87"/>
      <c r="AK18" s="87"/>
      <c r="AL18" s="87">
        <f t="shared" si="12"/>
        <v>0</v>
      </c>
      <c r="AM18" s="87"/>
      <c r="AN18" s="87"/>
      <c r="AO18" s="87">
        <f t="shared" si="13"/>
        <v>0</v>
      </c>
      <c r="AP18" s="87"/>
      <c r="AQ18" s="87"/>
      <c r="AR18" s="87">
        <f t="shared" si="14"/>
        <v>0</v>
      </c>
      <c r="AS18" s="87">
        <v>27138</v>
      </c>
      <c r="AT18" s="87"/>
      <c r="AU18" s="87">
        <f t="shared" si="15"/>
        <v>27138</v>
      </c>
      <c r="AV18" s="87"/>
      <c r="AW18" s="87"/>
      <c r="AX18" s="87">
        <f t="shared" si="16"/>
        <v>0</v>
      </c>
      <c r="AY18" s="87"/>
      <c r="AZ18" s="87"/>
      <c r="BA18" s="87">
        <f t="shared" si="17"/>
        <v>0</v>
      </c>
      <c r="BB18" s="87"/>
      <c r="BC18" s="87"/>
      <c r="BD18" s="87">
        <f t="shared" si="18"/>
        <v>0</v>
      </c>
      <c r="BE18" s="87"/>
      <c r="BF18" s="87"/>
      <c r="BG18" s="87">
        <f t="shared" si="19"/>
        <v>0</v>
      </c>
      <c r="BH18" s="87">
        <v>19540</v>
      </c>
      <c r="BI18" s="87"/>
      <c r="BJ18" s="87">
        <f t="shared" si="20"/>
        <v>19540</v>
      </c>
      <c r="BK18" s="87">
        <v>7873</v>
      </c>
      <c r="BL18" s="87"/>
      <c r="BM18" s="87">
        <f t="shared" si="21"/>
        <v>7873</v>
      </c>
      <c r="BN18" s="87"/>
      <c r="BO18" s="87"/>
      <c r="BP18" s="87">
        <f t="shared" si="22"/>
        <v>0</v>
      </c>
      <c r="BQ18" s="87">
        <f t="shared" si="23"/>
        <v>0</v>
      </c>
      <c r="BR18" s="87">
        <f t="shared" si="23"/>
        <v>0</v>
      </c>
      <c r="BS18" s="87">
        <f t="shared" si="24"/>
        <v>0</v>
      </c>
      <c r="BT18" s="87"/>
      <c r="BU18" s="87"/>
      <c r="BV18" s="87">
        <f t="shared" si="25"/>
        <v>0</v>
      </c>
      <c r="BW18" s="88">
        <f t="shared" si="26"/>
        <v>130307</v>
      </c>
    </row>
    <row r="19" spans="1:75" s="2" customFormat="1" ht="19.5" customHeight="1">
      <c r="A19" s="21" t="s">
        <v>29</v>
      </c>
      <c r="B19" s="18" t="s">
        <v>55</v>
      </c>
      <c r="C19" s="87"/>
      <c r="D19" s="87"/>
      <c r="E19" s="87">
        <f t="shared" si="0"/>
        <v>0</v>
      </c>
      <c r="F19" s="87"/>
      <c r="G19" s="87"/>
      <c r="H19" s="87">
        <f t="shared" si="1"/>
        <v>0</v>
      </c>
      <c r="I19" s="87"/>
      <c r="J19" s="87"/>
      <c r="K19" s="87">
        <f t="shared" si="2"/>
        <v>0</v>
      </c>
      <c r="L19" s="87"/>
      <c r="M19" s="87"/>
      <c r="N19" s="87">
        <f t="shared" si="3"/>
        <v>0</v>
      </c>
      <c r="O19" s="87">
        <f t="shared" si="4"/>
        <v>177942</v>
      </c>
      <c r="P19" s="87">
        <f t="shared" si="4"/>
        <v>0</v>
      </c>
      <c r="Q19" s="87">
        <f t="shared" si="5"/>
        <v>177942</v>
      </c>
      <c r="R19" s="87"/>
      <c r="S19" s="87"/>
      <c r="T19" s="87">
        <f t="shared" si="6"/>
        <v>0</v>
      </c>
      <c r="U19" s="87"/>
      <c r="V19" s="87"/>
      <c r="W19" s="87">
        <f t="shared" si="7"/>
        <v>0</v>
      </c>
      <c r="X19" s="87">
        <v>0</v>
      </c>
      <c r="Y19" s="87"/>
      <c r="Z19" s="87">
        <f t="shared" si="8"/>
        <v>0</v>
      </c>
      <c r="AA19" s="87"/>
      <c r="AB19" s="87"/>
      <c r="AC19" s="87">
        <f t="shared" si="9"/>
        <v>0</v>
      </c>
      <c r="AD19" s="87"/>
      <c r="AE19" s="87"/>
      <c r="AF19" s="87">
        <f t="shared" si="10"/>
        <v>0</v>
      </c>
      <c r="AG19" s="87"/>
      <c r="AH19" s="87"/>
      <c r="AI19" s="87">
        <f t="shared" si="11"/>
        <v>0</v>
      </c>
      <c r="AJ19" s="87"/>
      <c r="AK19" s="87"/>
      <c r="AL19" s="87">
        <f t="shared" si="12"/>
        <v>0</v>
      </c>
      <c r="AM19" s="87"/>
      <c r="AN19" s="87"/>
      <c r="AO19" s="87">
        <f t="shared" si="13"/>
        <v>0</v>
      </c>
      <c r="AP19" s="87"/>
      <c r="AQ19" s="87"/>
      <c r="AR19" s="87">
        <f t="shared" si="14"/>
        <v>0</v>
      </c>
      <c r="AS19" s="87">
        <v>30530</v>
      </c>
      <c r="AT19" s="87"/>
      <c r="AU19" s="87">
        <f t="shared" si="15"/>
        <v>30530</v>
      </c>
      <c r="AV19" s="87"/>
      <c r="AW19" s="87"/>
      <c r="AX19" s="87">
        <f t="shared" si="16"/>
        <v>0</v>
      </c>
      <c r="AY19" s="87"/>
      <c r="AZ19" s="87"/>
      <c r="BA19" s="87">
        <f t="shared" si="17"/>
        <v>0</v>
      </c>
      <c r="BB19" s="87"/>
      <c r="BC19" s="87"/>
      <c r="BD19" s="87">
        <f t="shared" si="18"/>
        <v>0</v>
      </c>
      <c r="BE19" s="87"/>
      <c r="BF19" s="87"/>
      <c r="BG19" s="87">
        <f t="shared" si="19"/>
        <v>0</v>
      </c>
      <c r="BH19" s="87">
        <v>145085</v>
      </c>
      <c r="BI19" s="87"/>
      <c r="BJ19" s="87">
        <f t="shared" si="20"/>
        <v>145085</v>
      </c>
      <c r="BK19" s="87">
        <v>2327</v>
      </c>
      <c r="BL19" s="87"/>
      <c r="BM19" s="87">
        <f t="shared" si="21"/>
        <v>2327</v>
      </c>
      <c r="BN19" s="87"/>
      <c r="BO19" s="87"/>
      <c r="BP19" s="87">
        <f t="shared" si="22"/>
        <v>0</v>
      </c>
      <c r="BQ19" s="87">
        <f t="shared" si="23"/>
        <v>0</v>
      </c>
      <c r="BR19" s="87">
        <f t="shared" si="23"/>
        <v>0</v>
      </c>
      <c r="BS19" s="87">
        <f t="shared" si="24"/>
        <v>0</v>
      </c>
      <c r="BT19" s="87"/>
      <c r="BU19" s="87"/>
      <c r="BV19" s="87">
        <f t="shared" si="25"/>
        <v>0</v>
      </c>
      <c r="BW19" s="88">
        <f t="shared" si="26"/>
        <v>177942</v>
      </c>
    </row>
    <row r="20" spans="1:75" s="2" customFormat="1" ht="18" customHeight="1">
      <c r="A20" s="21" t="s">
        <v>30</v>
      </c>
      <c r="B20" s="18" t="s">
        <v>56</v>
      </c>
      <c r="C20" s="87"/>
      <c r="D20" s="87"/>
      <c r="E20" s="87">
        <f t="shared" si="0"/>
        <v>0</v>
      </c>
      <c r="F20" s="87"/>
      <c r="G20" s="87"/>
      <c r="H20" s="87">
        <f t="shared" si="1"/>
        <v>0</v>
      </c>
      <c r="I20" s="87"/>
      <c r="J20" s="87"/>
      <c r="K20" s="87">
        <f t="shared" si="2"/>
        <v>0</v>
      </c>
      <c r="L20" s="87"/>
      <c r="M20" s="87"/>
      <c r="N20" s="87">
        <f t="shared" si="3"/>
        <v>0</v>
      </c>
      <c r="O20" s="87">
        <f t="shared" si="4"/>
        <v>247444</v>
      </c>
      <c r="P20" s="87">
        <f t="shared" si="4"/>
        <v>0</v>
      </c>
      <c r="Q20" s="87">
        <f t="shared" si="5"/>
        <v>247444</v>
      </c>
      <c r="R20" s="87"/>
      <c r="S20" s="87"/>
      <c r="T20" s="87">
        <f t="shared" si="6"/>
        <v>0</v>
      </c>
      <c r="U20" s="87"/>
      <c r="V20" s="87"/>
      <c r="W20" s="87">
        <f t="shared" si="7"/>
        <v>0</v>
      </c>
      <c r="X20" s="87">
        <v>66900</v>
      </c>
      <c r="Y20" s="87"/>
      <c r="Z20" s="87">
        <f t="shared" si="8"/>
        <v>66900</v>
      </c>
      <c r="AA20" s="87"/>
      <c r="AB20" s="87"/>
      <c r="AC20" s="87">
        <f t="shared" si="9"/>
        <v>0</v>
      </c>
      <c r="AD20" s="87"/>
      <c r="AE20" s="87"/>
      <c r="AF20" s="87">
        <f t="shared" si="10"/>
        <v>0</v>
      </c>
      <c r="AG20" s="87"/>
      <c r="AH20" s="87"/>
      <c r="AI20" s="87">
        <f t="shared" si="11"/>
        <v>0</v>
      </c>
      <c r="AJ20" s="87"/>
      <c r="AK20" s="87"/>
      <c r="AL20" s="87">
        <f t="shared" si="12"/>
        <v>0</v>
      </c>
      <c r="AM20" s="87"/>
      <c r="AN20" s="87"/>
      <c r="AO20" s="87">
        <f t="shared" si="13"/>
        <v>0</v>
      </c>
      <c r="AP20" s="87"/>
      <c r="AQ20" s="87"/>
      <c r="AR20" s="87">
        <f t="shared" si="14"/>
        <v>0</v>
      </c>
      <c r="AS20" s="87">
        <v>31905</v>
      </c>
      <c r="AT20" s="87"/>
      <c r="AU20" s="87">
        <f t="shared" si="15"/>
        <v>31905</v>
      </c>
      <c r="AV20" s="87"/>
      <c r="AW20" s="87"/>
      <c r="AX20" s="87">
        <f t="shared" si="16"/>
        <v>0</v>
      </c>
      <c r="AY20" s="87"/>
      <c r="AZ20" s="87"/>
      <c r="BA20" s="87">
        <f t="shared" si="17"/>
        <v>0</v>
      </c>
      <c r="BB20" s="87"/>
      <c r="BC20" s="87"/>
      <c r="BD20" s="87">
        <f t="shared" si="18"/>
        <v>0</v>
      </c>
      <c r="BE20" s="87"/>
      <c r="BF20" s="87"/>
      <c r="BG20" s="87">
        <f t="shared" si="19"/>
        <v>0</v>
      </c>
      <c r="BH20" s="87">
        <v>139482</v>
      </c>
      <c r="BI20" s="87"/>
      <c r="BJ20" s="87">
        <f t="shared" si="20"/>
        <v>139482</v>
      </c>
      <c r="BK20" s="87">
        <v>9157</v>
      </c>
      <c r="BL20" s="87"/>
      <c r="BM20" s="87">
        <f t="shared" si="21"/>
        <v>9157</v>
      </c>
      <c r="BN20" s="87"/>
      <c r="BO20" s="87"/>
      <c r="BP20" s="87">
        <f t="shared" si="22"/>
        <v>0</v>
      </c>
      <c r="BQ20" s="87">
        <f t="shared" si="23"/>
        <v>0</v>
      </c>
      <c r="BR20" s="87">
        <f t="shared" si="23"/>
        <v>0</v>
      </c>
      <c r="BS20" s="87">
        <f t="shared" si="24"/>
        <v>0</v>
      </c>
      <c r="BT20" s="87"/>
      <c r="BU20" s="87"/>
      <c r="BV20" s="87">
        <f t="shared" si="25"/>
        <v>0</v>
      </c>
      <c r="BW20" s="88">
        <f t="shared" si="26"/>
        <v>247444</v>
      </c>
    </row>
    <row r="21" spans="1:75" s="2" customFormat="1" ht="19.5" customHeight="1">
      <c r="A21" s="21" t="s">
        <v>31</v>
      </c>
      <c r="B21" s="18" t="s">
        <v>57</v>
      </c>
      <c r="C21" s="87"/>
      <c r="D21" s="87"/>
      <c r="E21" s="87">
        <f t="shared" si="0"/>
        <v>0</v>
      </c>
      <c r="F21" s="87"/>
      <c r="G21" s="87"/>
      <c r="H21" s="87">
        <f t="shared" si="1"/>
        <v>0</v>
      </c>
      <c r="I21" s="87"/>
      <c r="J21" s="87"/>
      <c r="K21" s="87">
        <f t="shared" si="2"/>
        <v>0</v>
      </c>
      <c r="L21" s="87"/>
      <c r="M21" s="87"/>
      <c r="N21" s="87">
        <f t="shared" si="3"/>
        <v>0</v>
      </c>
      <c r="O21" s="87">
        <f t="shared" si="4"/>
        <v>255730</v>
      </c>
      <c r="P21" s="87">
        <f t="shared" si="4"/>
        <v>0</v>
      </c>
      <c r="Q21" s="87">
        <f t="shared" si="5"/>
        <v>255730</v>
      </c>
      <c r="R21" s="87"/>
      <c r="S21" s="87"/>
      <c r="T21" s="87">
        <f t="shared" si="6"/>
        <v>0</v>
      </c>
      <c r="U21" s="87"/>
      <c r="V21" s="87"/>
      <c r="W21" s="87">
        <f t="shared" si="7"/>
        <v>0</v>
      </c>
      <c r="X21" s="87">
        <v>40247</v>
      </c>
      <c r="Y21" s="87"/>
      <c r="Z21" s="87">
        <f t="shared" si="8"/>
        <v>40247</v>
      </c>
      <c r="AA21" s="87"/>
      <c r="AB21" s="87"/>
      <c r="AC21" s="87">
        <f t="shared" si="9"/>
        <v>0</v>
      </c>
      <c r="AD21" s="87"/>
      <c r="AE21" s="87"/>
      <c r="AF21" s="87">
        <f t="shared" si="10"/>
        <v>0</v>
      </c>
      <c r="AG21" s="87"/>
      <c r="AH21" s="87"/>
      <c r="AI21" s="87">
        <f t="shared" si="11"/>
        <v>0</v>
      </c>
      <c r="AJ21" s="87"/>
      <c r="AK21" s="87"/>
      <c r="AL21" s="87">
        <f t="shared" si="12"/>
        <v>0</v>
      </c>
      <c r="AM21" s="87"/>
      <c r="AN21" s="87"/>
      <c r="AO21" s="87">
        <f t="shared" si="13"/>
        <v>0</v>
      </c>
      <c r="AP21" s="87"/>
      <c r="AQ21" s="87"/>
      <c r="AR21" s="87">
        <f t="shared" si="14"/>
        <v>0</v>
      </c>
      <c r="AS21" s="87">
        <v>45871</v>
      </c>
      <c r="AT21" s="87"/>
      <c r="AU21" s="87">
        <f t="shared" si="15"/>
        <v>45871</v>
      </c>
      <c r="AV21" s="87"/>
      <c r="AW21" s="87"/>
      <c r="AX21" s="87">
        <f t="shared" si="16"/>
        <v>0</v>
      </c>
      <c r="AY21" s="87"/>
      <c r="AZ21" s="87"/>
      <c r="BA21" s="87">
        <f t="shared" si="17"/>
        <v>0</v>
      </c>
      <c r="BB21" s="87"/>
      <c r="BC21" s="87"/>
      <c r="BD21" s="87">
        <f t="shared" si="18"/>
        <v>0</v>
      </c>
      <c r="BE21" s="87"/>
      <c r="BF21" s="87"/>
      <c r="BG21" s="87">
        <f t="shared" si="19"/>
        <v>0</v>
      </c>
      <c r="BH21" s="87">
        <v>163842</v>
      </c>
      <c r="BI21" s="87"/>
      <c r="BJ21" s="87">
        <f t="shared" si="20"/>
        <v>163842</v>
      </c>
      <c r="BK21" s="87">
        <v>5770</v>
      </c>
      <c r="BL21" s="87"/>
      <c r="BM21" s="87">
        <f t="shared" si="21"/>
        <v>5770</v>
      </c>
      <c r="BN21" s="87"/>
      <c r="BO21" s="87"/>
      <c r="BP21" s="87">
        <f t="shared" si="22"/>
        <v>0</v>
      </c>
      <c r="BQ21" s="87">
        <f t="shared" si="23"/>
        <v>100000</v>
      </c>
      <c r="BR21" s="87">
        <f t="shared" si="23"/>
        <v>0</v>
      </c>
      <c r="BS21" s="87">
        <f t="shared" si="24"/>
        <v>100000</v>
      </c>
      <c r="BT21" s="87">
        <v>100000</v>
      </c>
      <c r="BU21" s="87"/>
      <c r="BV21" s="87">
        <f t="shared" si="25"/>
        <v>100000</v>
      </c>
      <c r="BW21" s="88">
        <f t="shared" si="26"/>
        <v>355730</v>
      </c>
    </row>
    <row r="22" spans="1:75" s="2" customFormat="1" ht="19.5" customHeight="1">
      <c r="A22" s="21" t="s">
        <v>32</v>
      </c>
      <c r="B22" s="18" t="s">
        <v>58</v>
      </c>
      <c r="C22" s="87"/>
      <c r="D22" s="87"/>
      <c r="E22" s="87">
        <f t="shared" si="0"/>
        <v>0</v>
      </c>
      <c r="F22" s="87"/>
      <c r="G22" s="87"/>
      <c r="H22" s="87">
        <f t="shared" si="1"/>
        <v>0</v>
      </c>
      <c r="I22" s="87"/>
      <c r="J22" s="87"/>
      <c r="K22" s="87">
        <f t="shared" si="2"/>
        <v>0</v>
      </c>
      <c r="L22" s="87"/>
      <c r="M22" s="87"/>
      <c r="N22" s="87">
        <f t="shared" si="3"/>
        <v>0</v>
      </c>
      <c r="O22" s="87">
        <f t="shared" si="4"/>
        <v>158844</v>
      </c>
      <c r="P22" s="87">
        <f t="shared" si="4"/>
        <v>0</v>
      </c>
      <c r="Q22" s="87">
        <f t="shared" si="5"/>
        <v>158844</v>
      </c>
      <c r="R22" s="87"/>
      <c r="S22" s="87"/>
      <c r="T22" s="87">
        <f t="shared" si="6"/>
        <v>0</v>
      </c>
      <c r="U22" s="87"/>
      <c r="V22" s="87"/>
      <c r="W22" s="87">
        <f t="shared" si="7"/>
        <v>0</v>
      </c>
      <c r="X22" s="87">
        <v>0</v>
      </c>
      <c r="Y22" s="87"/>
      <c r="Z22" s="87">
        <f t="shared" si="8"/>
        <v>0</v>
      </c>
      <c r="AA22" s="87"/>
      <c r="AB22" s="87"/>
      <c r="AC22" s="87">
        <f t="shared" si="9"/>
        <v>0</v>
      </c>
      <c r="AD22" s="87"/>
      <c r="AE22" s="87"/>
      <c r="AF22" s="87">
        <f t="shared" si="10"/>
        <v>0</v>
      </c>
      <c r="AG22" s="87"/>
      <c r="AH22" s="87"/>
      <c r="AI22" s="87">
        <f t="shared" si="11"/>
        <v>0</v>
      </c>
      <c r="AJ22" s="87"/>
      <c r="AK22" s="87"/>
      <c r="AL22" s="87">
        <f t="shared" si="12"/>
        <v>0</v>
      </c>
      <c r="AM22" s="87"/>
      <c r="AN22" s="87"/>
      <c r="AO22" s="87">
        <f t="shared" si="13"/>
        <v>0</v>
      </c>
      <c r="AP22" s="87"/>
      <c r="AQ22" s="87"/>
      <c r="AR22" s="87">
        <f t="shared" si="14"/>
        <v>0</v>
      </c>
      <c r="AS22" s="87">
        <v>20353</v>
      </c>
      <c r="AT22" s="87"/>
      <c r="AU22" s="87">
        <f t="shared" si="15"/>
        <v>20353</v>
      </c>
      <c r="AV22" s="87"/>
      <c r="AW22" s="87"/>
      <c r="AX22" s="87">
        <f t="shared" si="16"/>
        <v>0</v>
      </c>
      <c r="AY22" s="87"/>
      <c r="AZ22" s="87"/>
      <c r="BA22" s="87">
        <f t="shared" si="17"/>
        <v>0</v>
      </c>
      <c r="BB22" s="87"/>
      <c r="BC22" s="87"/>
      <c r="BD22" s="87">
        <f t="shared" si="18"/>
        <v>0</v>
      </c>
      <c r="BE22" s="87"/>
      <c r="BF22" s="87"/>
      <c r="BG22" s="87">
        <f t="shared" si="19"/>
        <v>0</v>
      </c>
      <c r="BH22" s="87">
        <v>137706</v>
      </c>
      <c r="BI22" s="87"/>
      <c r="BJ22" s="87">
        <f t="shared" si="20"/>
        <v>137706</v>
      </c>
      <c r="BK22" s="87">
        <v>785</v>
      </c>
      <c r="BL22" s="87"/>
      <c r="BM22" s="87">
        <f t="shared" si="21"/>
        <v>785</v>
      </c>
      <c r="BN22" s="87"/>
      <c r="BO22" s="87"/>
      <c r="BP22" s="87">
        <f t="shared" si="22"/>
        <v>0</v>
      </c>
      <c r="BQ22" s="87">
        <f t="shared" si="23"/>
        <v>0</v>
      </c>
      <c r="BR22" s="87">
        <f t="shared" si="23"/>
        <v>0</v>
      </c>
      <c r="BS22" s="87">
        <f t="shared" si="24"/>
        <v>0</v>
      </c>
      <c r="BT22" s="87"/>
      <c r="BU22" s="87"/>
      <c r="BV22" s="87">
        <f t="shared" si="25"/>
        <v>0</v>
      </c>
      <c r="BW22" s="88">
        <f t="shared" si="26"/>
        <v>158844</v>
      </c>
    </row>
    <row r="23" spans="1:75" s="2" customFormat="1" ht="19.5" customHeight="1">
      <c r="A23" s="21" t="s">
        <v>33</v>
      </c>
      <c r="B23" s="18" t="s">
        <v>59</v>
      </c>
      <c r="C23" s="87"/>
      <c r="D23" s="87"/>
      <c r="E23" s="87">
        <f t="shared" si="0"/>
        <v>0</v>
      </c>
      <c r="F23" s="87"/>
      <c r="G23" s="87"/>
      <c r="H23" s="87">
        <f t="shared" si="1"/>
        <v>0</v>
      </c>
      <c r="I23" s="87"/>
      <c r="J23" s="87"/>
      <c r="K23" s="87">
        <f t="shared" si="2"/>
        <v>0</v>
      </c>
      <c r="L23" s="87"/>
      <c r="M23" s="87"/>
      <c r="N23" s="87">
        <f t="shared" si="3"/>
        <v>0</v>
      </c>
      <c r="O23" s="87">
        <f t="shared" si="4"/>
        <v>200266</v>
      </c>
      <c r="P23" s="87">
        <f t="shared" si="4"/>
        <v>0</v>
      </c>
      <c r="Q23" s="87">
        <f t="shared" si="5"/>
        <v>200266</v>
      </c>
      <c r="R23" s="87"/>
      <c r="S23" s="87"/>
      <c r="T23" s="87">
        <f t="shared" si="6"/>
        <v>0</v>
      </c>
      <c r="U23" s="87"/>
      <c r="V23" s="87"/>
      <c r="W23" s="87">
        <f t="shared" si="7"/>
        <v>0</v>
      </c>
      <c r="X23" s="87">
        <v>23989</v>
      </c>
      <c r="Y23" s="87"/>
      <c r="Z23" s="87">
        <f t="shared" si="8"/>
        <v>23989</v>
      </c>
      <c r="AA23" s="87"/>
      <c r="AB23" s="87"/>
      <c r="AC23" s="87">
        <f t="shared" si="9"/>
        <v>0</v>
      </c>
      <c r="AD23" s="87"/>
      <c r="AE23" s="87"/>
      <c r="AF23" s="87">
        <f t="shared" si="10"/>
        <v>0</v>
      </c>
      <c r="AG23" s="87"/>
      <c r="AH23" s="87"/>
      <c r="AI23" s="87">
        <f t="shared" si="11"/>
        <v>0</v>
      </c>
      <c r="AJ23" s="87"/>
      <c r="AK23" s="87"/>
      <c r="AL23" s="87">
        <f t="shared" si="12"/>
        <v>0</v>
      </c>
      <c r="AM23" s="87"/>
      <c r="AN23" s="87"/>
      <c r="AO23" s="87">
        <f t="shared" si="13"/>
        <v>0</v>
      </c>
      <c r="AP23" s="87"/>
      <c r="AQ23" s="87"/>
      <c r="AR23" s="87">
        <f t="shared" si="14"/>
        <v>0</v>
      </c>
      <c r="AS23" s="87">
        <v>15279</v>
      </c>
      <c r="AT23" s="87"/>
      <c r="AU23" s="87">
        <f t="shared" si="15"/>
        <v>15279</v>
      </c>
      <c r="AV23" s="87"/>
      <c r="AW23" s="87"/>
      <c r="AX23" s="87">
        <f t="shared" si="16"/>
        <v>0</v>
      </c>
      <c r="AY23" s="87"/>
      <c r="AZ23" s="87"/>
      <c r="BA23" s="87">
        <f t="shared" si="17"/>
        <v>0</v>
      </c>
      <c r="BB23" s="87"/>
      <c r="BC23" s="87"/>
      <c r="BD23" s="87">
        <f t="shared" si="18"/>
        <v>0</v>
      </c>
      <c r="BE23" s="87"/>
      <c r="BF23" s="87"/>
      <c r="BG23" s="87">
        <f t="shared" si="19"/>
        <v>0</v>
      </c>
      <c r="BH23" s="87">
        <v>159717</v>
      </c>
      <c r="BI23" s="87"/>
      <c r="BJ23" s="87">
        <f t="shared" si="20"/>
        <v>159717</v>
      </c>
      <c r="BK23" s="87">
        <v>1281</v>
      </c>
      <c r="BL23" s="87"/>
      <c r="BM23" s="87">
        <f t="shared" si="21"/>
        <v>1281</v>
      </c>
      <c r="BN23" s="87"/>
      <c r="BO23" s="87"/>
      <c r="BP23" s="87">
        <f t="shared" si="22"/>
        <v>0</v>
      </c>
      <c r="BQ23" s="87">
        <f t="shared" si="23"/>
        <v>0</v>
      </c>
      <c r="BR23" s="87">
        <f t="shared" si="23"/>
        <v>0</v>
      </c>
      <c r="BS23" s="87">
        <f t="shared" si="24"/>
        <v>0</v>
      </c>
      <c r="BT23" s="87"/>
      <c r="BU23" s="87"/>
      <c r="BV23" s="87">
        <f t="shared" si="25"/>
        <v>0</v>
      </c>
      <c r="BW23" s="88">
        <f t="shared" si="26"/>
        <v>200266</v>
      </c>
    </row>
    <row r="24" spans="1:75" s="2" customFormat="1" ht="19.5" customHeight="1">
      <c r="A24" s="21" t="s">
        <v>34</v>
      </c>
      <c r="B24" s="18" t="s">
        <v>60</v>
      </c>
      <c r="C24" s="87"/>
      <c r="D24" s="87"/>
      <c r="E24" s="87">
        <f t="shared" si="0"/>
        <v>0</v>
      </c>
      <c r="F24" s="87"/>
      <c r="G24" s="87"/>
      <c r="H24" s="87">
        <f t="shared" si="1"/>
        <v>0</v>
      </c>
      <c r="I24" s="87"/>
      <c r="J24" s="87"/>
      <c r="K24" s="87">
        <f t="shared" si="2"/>
        <v>0</v>
      </c>
      <c r="L24" s="87"/>
      <c r="M24" s="87"/>
      <c r="N24" s="87">
        <f t="shared" si="3"/>
        <v>0</v>
      </c>
      <c r="O24" s="87">
        <f t="shared" si="4"/>
        <v>94653</v>
      </c>
      <c r="P24" s="87">
        <f t="shared" si="4"/>
        <v>0</v>
      </c>
      <c r="Q24" s="87">
        <f t="shared" si="5"/>
        <v>94653</v>
      </c>
      <c r="R24" s="87"/>
      <c r="S24" s="87"/>
      <c r="T24" s="87">
        <f t="shared" si="6"/>
        <v>0</v>
      </c>
      <c r="U24" s="87"/>
      <c r="V24" s="87"/>
      <c r="W24" s="87">
        <f t="shared" si="7"/>
        <v>0</v>
      </c>
      <c r="X24" s="87">
        <v>29866</v>
      </c>
      <c r="Y24" s="87"/>
      <c r="Z24" s="87">
        <f t="shared" si="8"/>
        <v>29866</v>
      </c>
      <c r="AA24" s="87"/>
      <c r="AB24" s="87"/>
      <c r="AC24" s="87">
        <f t="shared" si="9"/>
        <v>0</v>
      </c>
      <c r="AD24" s="87"/>
      <c r="AE24" s="87"/>
      <c r="AF24" s="87">
        <f t="shared" si="10"/>
        <v>0</v>
      </c>
      <c r="AG24" s="87"/>
      <c r="AH24" s="87"/>
      <c r="AI24" s="87">
        <f t="shared" si="11"/>
        <v>0</v>
      </c>
      <c r="AJ24" s="87"/>
      <c r="AK24" s="87"/>
      <c r="AL24" s="87">
        <f t="shared" si="12"/>
        <v>0</v>
      </c>
      <c r="AM24" s="87"/>
      <c r="AN24" s="87"/>
      <c r="AO24" s="87">
        <f t="shared" si="13"/>
        <v>0</v>
      </c>
      <c r="AP24" s="87"/>
      <c r="AQ24" s="87"/>
      <c r="AR24" s="87">
        <f t="shared" si="14"/>
        <v>0</v>
      </c>
      <c r="AS24" s="87">
        <v>30560</v>
      </c>
      <c r="AT24" s="87"/>
      <c r="AU24" s="87">
        <f t="shared" si="15"/>
        <v>30560</v>
      </c>
      <c r="AV24" s="87"/>
      <c r="AW24" s="87"/>
      <c r="AX24" s="87">
        <f t="shared" si="16"/>
        <v>0</v>
      </c>
      <c r="AY24" s="87"/>
      <c r="AZ24" s="87"/>
      <c r="BA24" s="87">
        <f t="shared" si="17"/>
        <v>0</v>
      </c>
      <c r="BB24" s="87"/>
      <c r="BC24" s="87"/>
      <c r="BD24" s="87">
        <f t="shared" si="18"/>
        <v>0</v>
      </c>
      <c r="BE24" s="87"/>
      <c r="BF24" s="87"/>
      <c r="BG24" s="87">
        <f t="shared" si="19"/>
        <v>0</v>
      </c>
      <c r="BH24" s="87">
        <v>22992</v>
      </c>
      <c r="BI24" s="87"/>
      <c r="BJ24" s="87">
        <f t="shared" si="20"/>
        <v>22992</v>
      </c>
      <c r="BK24" s="87">
        <v>11235</v>
      </c>
      <c r="BL24" s="87"/>
      <c r="BM24" s="87">
        <f t="shared" si="21"/>
        <v>11235</v>
      </c>
      <c r="BN24" s="87"/>
      <c r="BO24" s="87"/>
      <c r="BP24" s="87">
        <f t="shared" si="22"/>
        <v>0</v>
      </c>
      <c r="BQ24" s="87">
        <f t="shared" si="23"/>
        <v>0</v>
      </c>
      <c r="BR24" s="87">
        <f t="shared" si="23"/>
        <v>0</v>
      </c>
      <c r="BS24" s="87">
        <f t="shared" si="24"/>
        <v>0</v>
      </c>
      <c r="BT24" s="87"/>
      <c r="BU24" s="87"/>
      <c r="BV24" s="87">
        <f t="shared" si="25"/>
        <v>0</v>
      </c>
      <c r="BW24" s="88">
        <f t="shared" si="26"/>
        <v>94653</v>
      </c>
    </row>
    <row r="25" spans="1:75" s="2" customFormat="1" ht="19.5" customHeight="1">
      <c r="A25" s="21" t="s">
        <v>35</v>
      </c>
      <c r="B25" s="18" t="s">
        <v>61</v>
      </c>
      <c r="C25" s="87"/>
      <c r="D25" s="87"/>
      <c r="E25" s="87">
        <f t="shared" si="0"/>
        <v>0</v>
      </c>
      <c r="F25" s="87"/>
      <c r="G25" s="87"/>
      <c r="H25" s="87">
        <f t="shared" si="1"/>
        <v>0</v>
      </c>
      <c r="I25" s="87"/>
      <c r="J25" s="87"/>
      <c r="K25" s="87">
        <f t="shared" si="2"/>
        <v>0</v>
      </c>
      <c r="L25" s="87"/>
      <c r="M25" s="87"/>
      <c r="N25" s="87">
        <f t="shared" si="3"/>
        <v>0</v>
      </c>
      <c r="O25" s="87">
        <f t="shared" si="4"/>
        <v>183696</v>
      </c>
      <c r="P25" s="87">
        <f t="shared" si="4"/>
        <v>0</v>
      </c>
      <c r="Q25" s="87">
        <f t="shared" si="5"/>
        <v>183696</v>
      </c>
      <c r="R25" s="87"/>
      <c r="S25" s="87"/>
      <c r="T25" s="87">
        <f t="shared" si="6"/>
        <v>0</v>
      </c>
      <c r="U25" s="87"/>
      <c r="V25" s="87"/>
      <c r="W25" s="87">
        <f t="shared" si="7"/>
        <v>0</v>
      </c>
      <c r="X25" s="87">
        <v>0</v>
      </c>
      <c r="Y25" s="87"/>
      <c r="Z25" s="87">
        <f t="shared" si="8"/>
        <v>0</v>
      </c>
      <c r="AA25" s="87"/>
      <c r="AB25" s="87"/>
      <c r="AC25" s="87">
        <f t="shared" si="9"/>
        <v>0</v>
      </c>
      <c r="AD25" s="87"/>
      <c r="AE25" s="87"/>
      <c r="AF25" s="87">
        <f t="shared" si="10"/>
        <v>0</v>
      </c>
      <c r="AG25" s="87"/>
      <c r="AH25" s="87"/>
      <c r="AI25" s="87">
        <f t="shared" si="11"/>
        <v>0</v>
      </c>
      <c r="AJ25" s="87"/>
      <c r="AK25" s="87"/>
      <c r="AL25" s="87">
        <f t="shared" si="12"/>
        <v>0</v>
      </c>
      <c r="AM25" s="87"/>
      <c r="AN25" s="87"/>
      <c r="AO25" s="87">
        <f t="shared" si="13"/>
        <v>0</v>
      </c>
      <c r="AP25" s="87"/>
      <c r="AQ25" s="87"/>
      <c r="AR25" s="87">
        <f t="shared" si="14"/>
        <v>0</v>
      </c>
      <c r="AS25" s="87">
        <v>43235</v>
      </c>
      <c r="AT25" s="87"/>
      <c r="AU25" s="87">
        <f t="shared" si="15"/>
        <v>43235</v>
      </c>
      <c r="AV25" s="87"/>
      <c r="AW25" s="87"/>
      <c r="AX25" s="87">
        <f t="shared" si="16"/>
        <v>0</v>
      </c>
      <c r="AY25" s="87"/>
      <c r="AZ25" s="87"/>
      <c r="BA25" s="87">
        <f t="shared" si="17"/>
        <v>0</v>
      </c>
      <c r="BB25" s="87"/>
      <c r="BC25" s="87"/>
      <c r="BD25" s="87">
        <f t="shared" si="18"/>
        <v>0</v>
      </c>
      <c r="BE25" s="87"/>
      <c r="BF25" s="87"/>
      <c r="BG25" s="87">
        <f t="shared" si="19"/>
        <v>0</v>
      </c>
      <c r="BH25" s="87">
        <v>131430</v>
      </c>
      <c r="BI25" s="87"/>
      <c r="BJ25" s="87">
        <f t="shared" si="20"/>
        <v>131430</v>
      </c>
      <c r="BK25" s="87">
        <v>9031</v>
      </c>
      <c r="BL25" s="87"/>
      <c r="BM25" s="87">
        <f t="shared" si="21"/>
        <v>9031</v>
      </c>
      <c r="BN25" s="87"/>
      <c r="BO25" s="87"/>
      <c r="BP25" s="87">
        <f t="shared" si="22"/>
        <v>0</v>
      </c>
      <c r="BQ25" s="87">
        <f t="shared" si="23"/>
        <v>0</v>
      </c>
      <c r="BR25" s="87">
        <f t="shared" si="23"/>
        <v>0</v>
      </c>
      <c r="BS25" s="87">
        <f t="shared" si="24"/>
        <v>0</v>
      </c>
      <c r="BT25" s="87"/>
      <c r="BU25" s="87"/>
      <c r="BV25" s="87">
        <f t="shared" si="25"/>
        <v>0</v>
      </c>
      <c r="BW25" s="88">
        <f t="shared" si="26"/>
        <v>183696</v>
      </c>
    </row>
    <row r="26" spans="1:75" s="2" customFormat="1" ht="19.5" customHeight="1">
      <c r="A26" s="21" t="s">
        <v>36</v>
      </c>
      <c r="B26" s="18" t="s">
        <v>62</v>
      </c>
      <c r="C26" s="87"/>
      <c r="D26" s="87"/>
      <c r="E26" s="87">
        <f t="shared" si="0"/>
        <v>0</v>
      </c>
      <c r="F26" s="87"/>
      <c r="G26" s="87"/>
      <c r="H26" s="87">
        <f t="shared" si="1"/>
        <v>0</v>
      </c>
      <c r="I26" s="87"/>
      <c r="J26" s="87"/>
      <c r="K26" s="87">
        <f t="shared" si="2"/>
        <v>0</v>
      </c>
      <c r="L26" s="87"/>
      <c r="M26" s="87"/>
      <c r="N26" s="87">
        <f t="shared" si="3"/>
        <v>0</v>
      </c>
      <c r="O26" s="87">
        <f t="shared" si="4"/>
        <v>95627</v>
      </c>
      <c r="P26" s="87">
        <f t="shared" si="4"/>
        <v>0</v>
      </c>
      <c r="Q26" s="87">
        <f t="shared" si="5"/>
        <v>95627</v>
      </c>
      <c r="R26" s="87"/>
      <c r="S26" s="87"/>
      <c r="T26" s="87">
        <f t="shared" si="6"/>
        <v>0</v>
      </c>
      <c r="U26" s="87"/>
      <c r="V26" s="87"/>
      <c r="W26" s="87">
        <f t="shared" si="7"/>
        <v>0</v>
      </c>
      <c r="X26" s="87">
        <v>61488</v>
      </c>
      <c r="Y26" s="87"/>
      <c r="Z26" s="87">
        <f t="shared" si="8"/>
        <v>61488</v>
      </c>
      <c r="AA26" s="87"/>
      <c r="AB26" s="87"/>
      <c r="AC26" s="87">
        <f t="shared" si="9"/>
        <v>0</v>
      </c>
      <c r="AD26" s="87"/>
      <c r="AE26" s="87"/>
      <c r="AF26" s="87">
        <f t="shared" si="10"/>
        <v>0</v>
      </c>
      <c r="AG26" s="87"/>
      <c r="AH26" s="87"/>
      <c r="AI26" s="87">
        <f t="shared" si="11"/>
        <v>0</v>
      </c>
      <c r="AJ26" s="87"/>
      <c r="AK26" s="87"/>
      <c r="AL26" s="87">
        <f t="shared" si="12"/>
        <v>0</v>
      </c>
      <c r="AM26" s="87"/>
      <c r="AN26" s="87"/>
      <c r="AO26" s="87">
        <f t="shared" si="13"/>
        <v>0</v>
      </c>
      <c r="AP26" s="87"/>
      <c r="AQ26" s="87"/>
      <c r="AR26" s="87">
        <f t="shared" si="14"/>
        <v>0</v>
      </c>
      <c r="AS26" s="87">
        <v>25530</v>
      </c>
      <c r="AT26" s="87"/>
      <c r="AU26" s="87">
        <f t="shared" si="15"/>
        <v>25530</v>
      </c>
      <c r="AV26" s="87"/>
      <c r="AW26" s="87"/>
      <c r="AX26" s="87">
        <f t="shared" si="16"/>
        <v>0</v>
      </c>
      <c r="AY26" s="87"/>
      <c r="AZ26" s="87"/>
      <c r="BA26" s="87">
        <f t="shared" si="17"/>
        <v>0</v>
      </c>
      <c r="BB26" s="87"/>
      <c r="BC26" s="87"/>
      <c r="BD26" s="87">
        <f t="shared" si="18"/>
        <v>0</v>
      </c>
      <c r="BE26" s="87"/>
      <c r="BF26" s="87"/>
      <c r="BG26" s="87">
        <f t="shared" si="19"/>
        <v>0</v>
      </c>
      <c r="BH26" s="87">
        <v>7328</v>
      </c>
      <c r="BI26" s="87"/>
      <c r="BJ26" s="87">
        <f t="shared" si="20"/>
        <v>7328</v>
      </c>
      <c r="BK26" s="87">
        <v>1281</v>
      </c>
      <c r="BL26" s="87"/>
      <c r="BM26" s="87">
        <f t="shared" si="21"/>
        <v>1281</v>
      </c>
      <c r="BN26" s="87"/>
      <c r="BO26" s="87"/>
      <c r="BP26" s="87">
        <f t="shared" si="22"/>
        <v>0</v>
      </c>
      <c r="BQ26" s="87">
        <f t="shared" si="23"/>
        <v>0</v>
      </c>
      <c r="BR26" s="87">
        <f t="shared" si="23"/>
        <v>0</v>
      </c>
      <c r="BS26" s="87">
        <f t="shared" si="24"/>
        <v>0</v>
      </c>
      <c r="BT26" s="87"/>
      <c r="BU26" s="87"/>
      <c r="BV26" s="87">
        <f t="shared" si="25"/>
        <v>0</v>
      </c>
      <c r="BW26" s="88">
        <f t="shared" si="26"/>
        <v>95627</v>
      </c>
    </row>
    <row r="27" spans="1:75" s="2" customFormat="1" ht="19.5" customHeight="1">
      <c r="A27" s="21" t="s">
        <v>37</v>
      </c>
      <c r="B27" s="18" t="s">
        <v>63</v>
      </c>
      <c r="C27" s="87"/>
      <c r="D27" s="87"/>
      <c r="E27" s="87">
        <f t="shared" si="0"/>
        <v>0</v>
      </c>
      <c r="F27" s="87"/>
      <c r="G27" s="87"/>
      <c r="H27" s="87">
        <f t="shared" si="1"/>
        <v>0</v>
      </c>
      <c r="I27" s="87"/>
      <c r="J27" s="87"/>
      <c r="K27" s="87">
        <f t="shared" si="2"/>
        <v>0</v>
      </c>
      <c r="L27" s="87"/>
      <c r="M27" s="87"/>
      <c r="N27" s="87">
        <f t="shared" si="3"/>
        <v>0</v>
      </c>
      <c r="O27" s="87">
        <f t="shared" si="4"/>
        <v>82711</v>
      </c>
      <c r="P27" s="87">
        <f t="shared" si="4"/>
        <v>0</v>
      </c>
      <c r="Q27" s="87">
        <f t="shared" si="5"/>
        <v>82711</v>
      </c>
      <c r="R27" s="87"/>
      <c r="S27" s="87"/>
      <c r="T27" s="87">
        <f t="shared" si="6"/>
        <v>0</v>
      </c>
      <c r="U27" s="87"/>
      <c r="V27" s="87"/>
      <c r="W27" s="87">
        <f t="shared" si="7"/>
        <v>0</v>
      </c>
      <c r="X27" s="87">
        <v>62315</v>
      </c>
      <c r="Y27" s="87"/>
      <c r="Z27" s="87">
        <f t="shared" si="8"/>
        <v>62315</v>
      </c>
      <c r="AA27" s="87"/>
      <c r="AB27" s="87"/>
      <c r="AC27" s="87">
        <f t="shared" si="9"/>
        <v>0</v>
      </c>
      <c r="AD27" s="87"/>
      <c r="AE27" s="87"/>
      <c r="AF27" s="87">
        <f t="shared" si="10"/>
        <v>0</v>
      </c>
      <c r="AG27" s="87"/>
      <c r="AH27" s="87"/>
      <c r="AI27" s="87">
        <f t="shared" si="11"/>
        <v>0</v>
      </c>
      <c r="AJ27" s="87"/>
      <c r="AK27" s="87"/>
      <c r="AL27" s="87">
        <f t="shared" si="12"/>
        <v>0</v>
      </c>
      <c r="AM27" s="87"/>
      <c r="AN27" s="87"/>
      <c r="AO27" s="87">
        <f t="shared" si="13"/>
        <v>0</v>
      </c>
      <c r="AP27" s="87"/>
      <c r="AQ27" s="87"/>
      <c r="AR27" s="87">
        <f t="shared" si="14"/>
        <v>0</v>
      </c>
      <c r="AS27" s="87">
        <v>0</v>
      </c>
      <c r="AT27" s="87"/>
      <c r="AU27" s="87">
        <f t="shared" si="15"/>
        <v>0</v>
      </c>
      <c r="AV27" s="87"/>
      <c r="AW27" s="87"/>
      <c r="AX27" s="87">
        <f t="shared" si="16"/>
        <v>0</v>
      </c>
      <c r="AY27" s="87"/>
      <c r="AZ27" s="87"/>
      <c r="BA27" s="87">
        <f t="shared" si="17"/>
        <v>0</v>
      </c>
      <c r="BB27" s="87"/>
      <c r="BC27" s="87"/>
      <c r="BD27" s="87">
        <f t="shared" si="18"/>
        <v>0</v>
      </c>
      <c r="BE27" s="87"/>
      <c r="BF27" s="87"/>
      <c r="BG27" s="87">
        <f t="shared" si="19"/>
        <v>0</v>
      </c>
      <c r="BH27" s="87">
        <v>14655</v>
      </c>
      <c r="BI27" s="87"/>
      <c r="BJ27" s="87">
        <f t="shared" si="20"/>
        <v>14655</v>
      </c>
      <c r="BK27" s="87">
        <v>5741</v>
      </c>
      <c r="BL27" s="87"/>
      <c r="BM27" s="87">
        <f t="shared" si="21"/>
        <v>5741</v>
      </c>
      <c r="BN27" s="87"/>
      <c r="BO27" s="87"/>
      <c r="BP27" s="87">
        <f t="shared" si="22"/>
        <v>0</v>
      </c>
      <c r="BQ27" s="87">
        <f t="shared" si="23"/>
        <v>0</v>
      </c>
      <c r="BR27" s="87">
        <f t="shared" si="23"/>
        <v>0</v>
      </c>
      <c r="BS27" s="87">
        <f t="shared" si="24"/>
        <v>0</v>
      </c>
      <c r="BT27" s="87"/>
      <c r="BU27" s="87"/>
      <c r="BV27" s="87">
        <f t="shared" si="25"/>
        <v>0</v>
      </c>
      <c r="BW27" s="88">
        <f t="shared" si="26"/>
        <v>82711</v>
      </c>
    </row>
    <row r="28" spans="1:75" s="2" customFormat="1" ht="19.5" customHeight="1">
      <c r="A28" s="21" t="s">
        <v>38</v>
      </c>
      <c r="B28" s="18" t="s">
        <v>64</v>
      </c>
      <c r="C28" s="87"/>
      <c r="D28" s="87"/>
      <c r="E28" s="87">
        <f t="shared" si="0"/>
        <v>0</v>
      </c>
      <c r="F28" s="87"/>
      <c r="G28" s="87"/>
      <c r="H28" s="87">
        <f t="shared" si="1"/>
        <v>0</v>
      </c>
      <c r="I28" s="87"/>
      <c r="J28" s="87"/>
      <c r="K28" s="87">
        <f t="shared" si="2"/>
        <v>0</v>
      </c>
      <c r="L28" s="87"/>
      <c r="M28" s="87"/>
      <c r="N28" s="87">
        <f t="shared" si="3"/>
        <v>0</v>
      </c>
      <c r="O28" s="87">
        <f t="shared" si="4"/>
        <v>104272</v>
      </c>
      <c r="P28" s="87">
        <f t="shared" si="4"/>
        <v>0</v>
      </c>
      <c r="Q28" s="87">
        <f t="shared" si="5"/>
        <v>104272</v>
      </c>
      <c r="R28" s="87"/>
      <c r="S28" s="87"/>
      <c r="T28" s="87">
        <f t="shared" si="6"/>
        <v>0</v>
      </c>
      <c r="U28" s="87"/>
      <c r="V28" s="87"/>
      <c r="W28" s="87">
        <f t="shared" si="7"/>
        <v>0</v>
      </c>
      <c r="X28" s="87">
        <v>22838</v>
      </c>
      <c r="Y28" s="87"/>
      <c r="Z28" s="87">
        <f t="shared" si="8"/>
        <v>22838</v>
      </c>
      <c r="AA28" s="87"/>
      <c r="AB28" s="87"/>
      <c r="AC28" s="87">
        <f t="shared" si="9"/>
        <v>0</v>
      </c>
      <c r="AD28" s="87"/>
      <c r="AE28" s="87"/>
      <c r="AF28" s="87">
        <f t="shared" si="10"/>
        <v>0</v>
      </c>
      <c r="AG28" s="87"/>
      <c r="AH28" s="87"/>
      <c r="AI28" s="87">
        <f t="shared" si="11"/>
        <v>0</v>
      </c>
      <c r="AJ28" s="87"/>
      <c r="AK28" s="87"/>
      <c r="AL28" s="87">
        <f t="shared" si="12"/>
        <v>0</v>
      </c>
      <c r="AM28" s="87"/>
      <c r="AN28" s="87"/>
      <c r="AO28" s="87">
        <f t="shared" si="13"/>
        <v>0</v>
      </c>
      <c r="AP28" s="87"/>
      <c r="AQ28" s="87"/>
      <c r="AR28" s="87">
        <f t="shared" si="14"/>
        <v>0</v>
      </c>
      <c r="AS28" s="87">
        <v>15279</v>
      </c>
      <c r="AT28" s="87"/>
      <c r="AU28" s="87">
        <f t="shared" si="15"/>
        <v>15279</v>
      </c>
      <c r="AV28" s="87"/>
      <c r="AW28" s="87"/>
      <c r="AX28" s="87">
        <f t="shared" si="16"/>
        <v>0</v>
      </c>
      <c r="AY28" s="87"/>
      <c r="AZ28" s="87"/>
      <c r="BA28" s="87">
        <f t="shared" si="17"/>
        <v>0</v>
      </c>
      <c r="BB28" s="87"/>
      <c r="BC28" s="87"/>
      <c r="BD28" s="87">
        <f t="shared" si="18"/>
        <v>0</v>
      </c>
      <c r="BE28" s="87"/>
      <c r="BF28" s="87"/>
      <c r="BG28" s="87">
        <f t="shared" si="19"/>
        <v>0</v>
      </c>
      <c r="BH28" s="87">
        <v>63867</v>
      </c>
      <c r="BI28" s="87"/>
      <c r="BJ28" s="87">
        <f t="shared" si="20"/>
        <v>63867</v>
      </c>
      <c r="BK28" s="87">
        <v>2288</v>
      </c>
      <c r="BL28" s="87"/>
      <c r="BM28" s="87">
        <f t="shared" si="21"/>
        <v>2288</v>
      </c>
      <c r="BN28" s="87"/>
      <c r="BO28" s="87"/>
      <c r="BP28" s="87">
        <f t="shared" si="22"/>
        <v>0</v>
      </c>
      <c r="BQ28" s="87">
        <f t="shared" si="23"/>
        <v>0</v>
      </c>
      <c r="BR28" s="87">
        <f t="shared" si="23"/>
        <v>0</v>
      </c>
      <c r="BS28" s="87">
        <f t="shared" si="24"/>
        <v>0</v>
      </c>
      <c r="BT28" s="87"/>
      <c r="BU28" s="87"/>
      <c r="BV28" s="87">
        <f t="shared" si="25"/>
        <v>0</v>
      </c>
      <c r="BW28" s="88">
        <f t="shared" si="26"/>
        <v>104272</v>
      </c>
    </row>
    <row r="29" spans="1:75" s="2" customFormat="1" ht="19.5" customHeight="1">
      <c r="A29" s="21" t="s">
        <v>39</v>
      </c>
      <c r="B29" s="18" t="s">
        <v>65</v>
      </c>
      <c r="C29" s="87"/>
      <c r="D29" s="87"/>
      <c r="E29" s="87">
        <f t="shared" si="0"/>
        <v>0</v>
      </c>
      <c r="F29" s="87"/>
      <c r="G29" s="87"/>
      <c r="H29" s="87">
        <f t="shared" si="1"/>
        <v>0</v>
      </c>
      <c r="I29" s="87"/>
      <c r="J29" s="87"/>
      <c r="K29" s="87">
        <f t="shared" si="2"/>
        <v>0</v>
      </c>
      <c r="L29" s="87"/>
      <c r="M29" s="87"/>
      <c r="N29" s="87">
        <f t="shared" si="3"/>
        <v>0</v>
      </c>
      <c r="O29" s="87">
        <f t="shared" si="4"/>
        <v>20939</v>
      </c>
      <c r="P29" s="87">
        <f t="shared" si="4"/>
        <v>0</v>
      </c>
      <c r="Q29" s="87">
        <f t="shared" si="5"/>
        <v>20939</v>
      </c>
      <c r="R29" s="87"/>
      <c r="S29" s="87"/>
      <c r="T29" s="87">
        <f t="shared" si="6"/>
        <v>0</v>
      </c>
      <c r="U29" s="87"/>
      <c r="V29" s="87"/>
      <c r="W29" s="87">
        <f t="shared" si="7"/>
        <v>0</v>
      </c>
      <c r="X29" s="87">
        <v>7068</v>
      </c>
      <c r="Y29" s="87"/>
      <c r="Z29" s="87">
        <f t="shared" si="8"/>
        <v>7068</v>
      </c>
      <c r="AA29" s="87"/>
      <c r="AB29" s="87"/>
      <c r="AC29" s="87">
        <f t="shared" si="9"/>
        <v>0</v>
      </c>
      <c r="AD29" s="87"/>
      <c r="AE29" s="87"/>
      <c r="AF29" s="87">
        <f t="shared" si="10"/>
        <v>0</v>
      </c>
      <c r="AG29" s="87"/>
      <c r="AH29" s="87"/>
      <c r="AI29" s="87">
        <f t="shared" si="11"/>
        <v>0</v>
      </c>
      <c r="AJ29" s="87"/>
      <c r="AK29" s="87"/>
      <c r="AL29" s="87">
        <f t="shared" si="12"/>
        <v>0</v>
      </c>
      <c r="AM29" s="87"/>
      <c r="AN29" s="87"/>
      <c r="AO29" s="87">
        <f t="shared" si="13"/>
        <v>0</v>
      </c>
      <c r="AP29" s="87"/>
      <c r="AQ29" s="87"/>
      <c r="AR29" s="87">
        <f t="shared" si="14"/>
        <v>0</v>
      </c>
      <c r="AS29" s="87">
        <v>0</v>
      </c>
      <c r="AT29" s="87"/>
      <c r="AU29" s="87">
        <f t="shared" si="15"/>
        <v>0</v>
      </c>
      <c r="AV29" s="87"/>
      <c r="AW29" s="87"/>
      <c r="AX29" s="87">
        <f t="shared" si="16"/>
        <v>0</v>
      </c>
      <c r="AY29" s="87"/>
      <c r="AZ29" s="87"/>
      <c r="BA29" s="87">
        <f t="shared" si="17"/>
        <v>0</v>
      </c>
      <c r="BB29" s="87"/>
      <c r="BC29" s="87"/>
      <c r="BD29" s="87">
        <f t="shared" si="18"/>
        <v>0</v>
      </c>
      <c r="BE29" s="87"/>
      <c r="BF29" s="87"/>
      <c r="BG29" s="87">
        <f t="shared" si="19"/>
        <v>0</v>
      </c>
      <c r="BH29" s="87">
        <v>12213</v>
      </c>
      <c r="BI29" s="87"/>
      <c r="BJ29" s="87">
        <f t="shared" si="20"/>
        <v>12213</v>
      </c>
      <c r="BK29" s="87">
        <v>1658</v>
      </c>
      <c r="BL29" s="87"/>
      <c r="BM29" s="87">
        <f t="shared" si="21"/>
        <v>1658</v>
      </c>
      <c r="BN29" s="87"/>
      <c r="BO29" s="87"/>
      <c r="BP29" s="87">
        <f t="shared" si="22"/>
        <v>0</v>
      </c>
      <c r="BQ29" s="87">
        <f t="shared" si="23"/>
        <v>0</v>
      </c>
      <c r="BR29" s="87">
        <f t="shared" si="23"/>
        <v>0</v>
      </c>
      <c r="BS29" s="87">
        <f t="shared" si="24"/>
        <v>0</v>
      </c>
      <c r="BT29" s="87"/>
      <c r="BU29" s="87"/>
      <c r="BV29" s="87">
        <f t="shared" si="25"/>
        <v>0</v>
      </c>
      <c r="BW29" s="88">
        <f t="shared" si="26"/>
        <v>20939</v>
      </c>
    </row>
    <row r="30" spans="1:75" s="2" customFormat="1" ht="18" customHeight="1">
      <c r="A30" s="21" t="s">
        <v>40</v>
      </c>
      <c r="B30" s="18" t="s">
        <v>66</v>
      </c>
      <c r="C30" s="87"/>
      <c r="D30" s="87"/>
      <c r="E30" s="87">
        <f t="shared" si="0"/>
        <v>0</v>
      </c>
      <c r="F30" s="87"/>
      <c r="G30" s="87"/>
      <c r="H30" s="87">
        <f t="shared" si="1"/>
        <v>0</v>
      </c>
      <c r="I30" s="87"/>
      <c r="J30" s="87"/>
      <c r="K30" s="87">
        <f t="shared" si="2"/>
        <v>0</v>
      </c>
      <c r="L30" s="87"/>
      <c r="M30" s="87"/>
      <c r="N30" s="87">
        <f t="shared" si="3"/>
        <v>0</v>
      </c>
      <c r="O30" s="87">
        <f t="shared" si="4"/>
        <v>455086</v>
      </c>
      <c r="P30" s="87">
        <f t="shared" si="4"/>
        <v>0</v>
      </c>
      <c r="Q30" s="87">
        <f t="shared" si="5"/>
        <v>455086</v>
      </c>
      <c r="R30" s="87"/>
      <c r="S30" s="87"/>
      <c r="T30" s="87">
        <f t="shared" si="6"/>
        <v>0</v>
      </c>
      <c r="U30" s="87"/>
      <c r="V30" s="87"/>
      <c r="W30" s="87">
        <f t="shared" si="7"/>
        <v>0</v>
      </c>
      <c r="X30" s="87">
        <v>63336</v>
      </c>
      <c r="Y30" s="87"/>
      <c r="Z30" s="87">
        <f t="shared" si="8"/>
        <v>63336</v>
      </c>
      <c r="AA30" s="87"/>
      <c r="AB30" s="87"/>
      <c r="AC30" s="87">
        <f t="shared" si="9"/>
        <v>0</v>
      </c>
      <c r="AD30" s="87"/>
      <c r="AE30" s="87"/>
      <c r="AF30" s="87">
        <f t="shared" si="10"/>
        <v>0</v>
      </c>
      <c r="AG30" s="87"/>
      <c r="AH30" s="87"/>
      <c r="AI30" s="87">
        <f t="shared" si="11"/>
        <v>0</v>
      </c>
      <c r="AJ30" s="87"/>
      <c r="AK30" s="87"/>
      <c r="AL30" s="87">
        <f t="shared" si="12"/>
        <v>0</v>
      </c>
      <c r="AM30" s="87"/>
      <c r="AN30" s="87"/>
      <c r="AO30" s="87">
        <f t="shared" si="13"/>
        <v>0</v>
      </c>
      <c r="AP30" s="87"/>
      <c r="AQ30" s="87"/>
      <c r="AR30" s="87">
        <f t="shared" si="14"/>
        <v>0</v>
      </c>
      <c r="AS30" s="87">
        <v>60132</v>
      </c>
      <c r="AT30" s="87"/>
      <c r="AU30" s="87">
        <f t="shared" si="15"/>
        <v>60132</v>
      </c>
      <c r="AV30" s="87"/>
      <c r="AW30" s="87"/>
      <c r="AX30" s="87">
        <f t="shared" si="16"/>
        <v>0</v>
      </c>
      <c r="AY30" s="87"/>
      <c r="AZ30" s="87"/>
      <c r="BA30" s="87">
        <f t="shared" si="17"/>
        <v>0</v>
      </c>
      <c r="BB30" s="87"/>
      <c r="BC30" s="87"/>
      <c r="BD30" s="87">
        <f t="shared" si="18"/>
        <v>0</v>
      </c>
      <c r="BE30" s="87"/>
      <c r="BF30" s="87"/>
      <c r="BG30" s="87">
        <f t="shared" si="19"/>
        <v>0</v>
      </c>
      <c r="BH30" s="87">
        <v>310583</v>
      </c>
      <c r="BI30" s="87"/>
      <c r="BJ30" s="87">
        <f t="shared" si="20"/>
        <v>310583</v>
      </c>
      <c r="BK30" s="87">
        <v>21035</v>
      </c>
      <c r="BL30" s="87"/>
      <c r="BM30" s="87">
        <f t="shared" si="21"/>
        <v>21035</v>
      </c>
      <c r="BN30" s="87"/>
      <c r="BO30" s="87"/>
      <c r="BP30" s="87">
        <f t="shared" si="22"/>
        <v>0</v>
      </c>
      <c r="BQ30" s="87">
        <f t="shared" si="23"/>
        <v>0</v>
      </c>
      <c r="BR30" s="87">
        <f t="shared" si="23"/>
        <v>0</v>
      </c>
      <c r="BS30" s="87">
        <f t="shared" si="24"/>
        <v>0</v>
      </c>
      <c r="BT30" s="87"/>
      <c r="BU30" s="87"/>
      <c r="BV30" s="87">
        <f t="shared" si="25"/>
        <v>0</v>
      </c>
      <c r="BW30" s="88">
        <f t="shared" si="26"/>
        <v>455086</v>
      </c>
    </row>
    <row r="31" spans="1:75" s="2" customFormat="1" ht="19.5" customHeight="1">
      <c r="A31" s="21" t="s">
        <v>41</v>
      </c>
      <c r="B31" s="18" t="s">
        <v>67</v>
      </c>
      <c r="C31" s="87"/>
      <c r="D31" s="87"/>
      <c r="E31" s="87">
        <f t="shared" si="0"/>
        <v>0</v>
      </c>
      <c r="F31" s="87"/>
      <c r="G31" s="87"/>
      <c r="H31" s="87">
        <f t="shared" si="1"/>
        <v>0</v>
      </c>
      <c r="I31" s="87"/>
      <c r="J31" s="87"/>
      <c r="K31" s="87">
        <f t="shared" si="2"/>
        <v>0</v>
      </c>
      <c r="L31" s="87"/>
      <c r="M31" s="87"/>
      <c r="N31" s="87">
        <f t="shared" si="3"/>
        <v>0</v>
      </c>
      <c r="O31" s="87">
        <f t="shared" si="4"/>
        <v>230292</v>
      </c>
      <c r="P31" s="87">
        <f t="shared" si="4"/>
        <v>0</v>
      </c>
      <c r="Q31" s="87">
        <f t="shared" si="5"/>
        <v>230292</v>
      </c>
      <c r="R31" s="87"/>
      <c r="S31" s="87"/>
      <c r="T31" s="87">
        <f t="shared" si="6"/>
        <v>0</v>
      </c>
      <c r="U31" s="87"/>
      <c r="V31" s="87"/>
      <c r="W31" s="87">
        <f t="shared" si="7"/>
        <v>0</v>
      </c>
      <c r="X31" s="87">
        <v>52735</v>
      </c>
      <c r="Y31" s="87"/>
      <c r="Z31" s="87">
        <f t="shared" si="8"/>
        <v>52735</v>
      </c>
      <c r="AA31" s="87"/>
      <c r="AB31" s="87"/>
      <c r="AC31" s="87">
        <f t="shared" si="9"/>
        <v>0</v>
      </c>
      <c r="AD31" s="87"/>
      <c r="AE31" s="87"/>
      <c r="AF31" s="87">
        <f t="shared" si="10"/>
        <v>0</v>
      </c>
      <c r="AG31" s="87"/>
      <c r="AH31" s="87"/>
      <c r="AI31" s="87">
        <f t="shared" si="11"/>
        <v>0</v>
      </c>
      <c r="AJ31" s="87"/>
      <c r="AK31" s="87"/>
      <c r="AL31" s="87">
        <f t="shared" si="12"/>
        <v>0</v>
      </c>
      <c r="AM31" s="87"/>
      <c r="AN31" s="87"/>
      <c r="AO31" s="87">
        <f t="shared" si="13"/>
        <v>0</v>
      </c>
      <c r="AP31" s="87"/>
      <c r="AQ31" s="87"/>
      <c r="AR31" s="87">
        <f t="shared" si="14"/>
        <v>0</v>
      </c>
      <c r="AS31" s="87">
        <v>0</v>
      </c>
      <c r="AT31" s="87"/>
      <c r="AU31" s="87">
        <f t="shared" si="15"/>
        <v>0</v>
      </c>
      <c r="AV31" s="87"/>
      <c r="AW31" s="87"/>
      <c r="AX31" s="87">
        <f t="shared" si="16"/>
        <v>0</v>
      </c>
      <c r="AY31" s="87"/>
      <c r="AZ31" s="87"/>
      <c r="BA31" s="87">
        <f t="shared" si="17"/>
        <v>0</v>
      </c>
      <c r="BB31" s="87"/>
      <c r="BC31" s="87"/>
      <c r="BD31" s="87">
        <f t="shared" si="18"/>
        <v>0</v>
      </c>
      <c r="BE31" s="87"/>
      <c r="BF31" s="87"/>
      <c r="BG31" s="87">
        <f t="shared" si="19"/>
        <v>0</v>
      </c>
      <c r="BH31" s="87">
        <v>176772</v>
      </c>
      <c r="BI31" s="87"/>
      <c r="BJ31" s="87">
        <f t="shared" si="20"/>
        <v>176772</v>
      </c>
      <c r="BK31" s="87">
        <v>785</v>
      </c>
      <c r="BL31" s="87"/>
      <c r="BM31" s="87">
        <f t="shared" si="21"/>
        <v>785</v>
      </c>
      <c r="BN31" s="87"/>
      <c r="BO31" s="87"/>
      <c r="BP31" s="87">
        <f t="shared" si="22"/>
        <v>0</v>
      </c>
      <c r="BQ31" s="87">
        <f t="shared" si="23"/>
        <v>0</v>
      </c>
      <c r="BR31" s="87">
        <f t="shared" si="23"/>
        <v>0</v>
      </c>
      <c r="BS31" s="87">
        <f t="shared" si="24"/>
        <v>0</v>
      </c>
      <c r="BT31" s="87"/>
      <c r="BU31" s="87"/>
      <c r="BV31" s="87">
        <f t="shared" si="25"/>
        <v>0</v>
      </c>
      <c r="BW31" s="88">
        <f t="shared" si="26"/>
        <v>230292</v>
      </c>
    </row>
    <row r="32" spans="1:75" s="2" customFormat="1" ht="18" customHeight="1">
      <c r="A32" s="21" t="s">
        <v>42</v>
      </c>
      <c r="B32" s="18" t="s">
        <v>68</v>
      </c>
      <c r="C32" s="87"/>
      <c r="D32" s="87"/>
      <c r="E32" s="87">
        <f t="shared" si="0"/>
        <v>0</v>
      </c>
      <c r="F32" s="87"/>
      <c r="G32" s="87"/>
      <c r="H32" s="87">
        <f t="shared" si="1"/>
        <v>0</v>
      </c>
      <c r="I32" s="87"/>
      <c r="J32" s="87"/>
      <c r="K32" s="87">
        <f t="shared" si="2"/>
        <v>0</v>
      </c>
      <c r="L32" s="87"/>
      <c r="M32" s="87"/>
      <c r="N32" s="87">
        <f t="shared" si="3"/>
        <v>0</v>
      </c>
      <c r="O32" s="87">
        <f t="shared" si="4"/>
        <v>201338</v>
      </c>
      <c r="P32" s="87">
        <f t="shared" si="4"/>
        <v>0</v>
      </c>
      <c r="Q32" s="87">
        <f t="shared" si="5"/>
        <v>201338</v>
      </c>
      <c r="R32" s="87"/>
      <c r="S32" s="87"/>
      <c r="T32" s="87">
        <f t="shared" si="6"/>
        <v>0</v>
      </c>
      <c r="U32" s="87"/>
      <c r="V32" s="87"/>
      <c r="W32" s="87">
        <f t="shared" si="7"/>
        <v>0</v>
      </c>
      <c r="X32" s="87">
        <v>0</v>
      </c>
      <c r="Y32" s="87"/>
      <c r="Z32" s="87">
        <f t="shared" si="8"/>
        <v>0</v>
      </c>
      <c r="AA32" s="87"/>
      <c r="AB32" s="87"/>
      <c r="AC32" s="87">
        <f t="shared" si="9"/>
        <v>0</v>
      </c>
      <c r="AD32" s="87"/>
      <c r="AE32" s="87"/>
      <c r="AF32" s="87">
        <f t="shared" si="10"/>
        <v>0</v>
      </c>
      <c r="AG32" s="87"/>
      <c r="AH32" s="87"/>
      <c r="AI32" s="87">
        <f t="shared" si="11"/>
        <v>0</v>
      </c>
      <c r="AJ32" s="87"/>
      <c r="AK32" s="87"/>
      <c r="AL32" s="87">
        <f t="shared" si="12"/>
        <v>0</v>
      </c>
      <c r="AM32" s="87"/>
      <c r="AN32" s="87"/>
      <c r="AO32" s="87">
        <f t="shared" si="13"/>
        <v>0</v>
      </c>
      <c r="AP32" s="87"/>
      <c r="AQ32" s="87"/>
      <c r="AR32" s="87">
        <f t="shared" si="14"/>
        <v>0</v>
      </c>
      <c r="AS32" s="87">
        <v>35103</v>
      </c>
      <c r="AT32" s="87"/>
      <c r="AU32" s="87">
        <f t="shared" si="15"/>
        <v>35103</v>
      </c>
      <c r="AV32" s="87"/>
      <c r="AW32" s="87"/>
      <c r="AX32" s="87">
        <f t="shared" si="16"/>
        <v>0</v>
      </c>
      <c r="AY32" s="87"/>
      <c r="AZ32" s="87"/>
      <c r="BA32" s="87">
        <f t="shared" si="17"/>
        <v>0</v>
      </c>
      <c r="BB32" s="87"/>
      <c r="BC32" s="87"/>
      <c r="BD32" s="87">
        <f t="shared" si="18"/>
        <v>0</v>
      </c>
      <c r="BE32" s="87"/>
      <c r="BF32" s="87"/>
      <c r="BG32" s="87">
        <f t="shared" si="19"/>
        <v>0</v>
      </c>
      <c r="BH32" s="87">
        <v>159322</v>
      </c>
      <c r="BI32" s="87"/>
      <c r="BJ32" s="87">
        <f t="shared" si="20"/>
        <v>159322</v>
      </c>
      <c r="BK32" s="87">
        <v>6913</v>
      </c>
      <c r="BL32" s="87"/>
      <c r="BM32" s="87">
        <f t="shared" si="21"/>
        <v>6913</v>
      </c>
      <c r="BN32" s="87"/>
      <c r="BO32" s="87"/>
      <c r="BP32" s="87">
        <f t="shared" si="22"/>
        <v>0</v>
      </c>
      <c r="BQ32" s="87">
        <f t="shared" si="23"/>
        <v>0</v>
      </c>
      <c r="BR32" s="87">
        <f t="shared" si="23"/>
        <v>0</v>
      </c>
      <c r="BS32" s="87">
        <f t="shared" si="24"/>
        <v>0</v>
      </c>
      <c r="BT32" s="87"/>
      <c r="BU32" s="87"/>
      <c r="BV32" s="87">
        <f t="shared" si="25"/>
        <v>0</v>
      </c>
      <c r="BW32" s="88">
        <f t="shared" si="26"/>
        <v>201338</v>
      </c>
    </row>
    <row r="33" spans="1:75" s="2" customFormat="1" ht="19.5" customHeight="1">
      <c r="A33" s="21" t="s">
        <v>43</v>
      </c>
      <c r="B33" s="18" t="s">
        <v>69</v>
      </c>
      <c r="C33" s="87"/>
      <c r="D33" s="87"/>
      <c r="E33" s="87">
        <f t="shared" si="0"/>
        <v>0</v>
      </c>
      <c r="F33" s="87"/>
      <c r="G33" s="87"/>
      <c r="H33" s="87">
        <f t="shared" si="1"/>
        <v>0</v>
      </c>
      <c r="I33" s="87"/>
      <c r="J33" s="87"/>
      <c r="K33" s="87">
        <f t="shared" si="2"/>
        <v>0</v>
      </c>
      <c r="L33" s="87"/>
      <c r="M33" s="87"/>
      <c r="N33" s="87">
        <f t="shared" si="3"/>
        <v>0</v>
      </c>
      <c r="O33" s="87">
        <f t="shared" si="4"/>
        <v>376079</v>
      </c>
      <c r="P33" s="87">
        <f t="shared" si="4"/>
        <v>0</v>
      </c>
      <c r="Q33" s="87">
        <f t="shared" si="5"/>
        <v>376079</v>
      </c>
      <c r="R33" s="87"/>
      <c r="S33" s="87"/>
      <c r="T33" s="87">
        <f t="shared" si="6"/>
        <v>0</v>
      </c>
      <c r="U33" s="87"/>
      <c r="V33" s="87"/>
      <c r="W33" s="87">
        <f t="shared" si="7"/>
        <v>0</v>
      </c>
      <c r="X33" s="87">
        <v>0</v>
      </c>
      <c r="Y33" s="87"/>
      <c r="Z33" s="87">
        <f t="shared" si="8"/>
        <v>0</v>
      </c>
      <c r="AA33" s="87"/>
      <c r="AB33" s="87"/>
      <c r="AC33" s="87">
        <f t="shared" si="9"/>
        <v>0</v>
      </c>
      <c r="AD33" s="87"/>
      <c r="AE33" s="87"/>
      <c r="AF33" s="87">
        <f t="shared" si="10"/>
        <v>0</v>
      </c>
      <c r="AG33" s="87"/>
      <c r="AH33" s="87"/>
      <c r="AI33" s="87">
        <f t="shared" si="11"/>
        <v>0</v>
      </c>
      <c r="AJ33" s="87"/>
      <c r="AK33" s="87"/>
      <c r="AL33" s="87">
        <f t="shared" si="12"/>
        <v>0</v>
      </c>
      <c r="AM33" s="87"/>
      <c r="AN33" s="87"/>
      <c r="AO33" s="87">
        <f t="shared" si="13"/>
        <v>0</v>
      </c>
      <c r="AP33" s="87"/>
      <c r="AQ33" s="87"/>
      <c r="AR33" s="87">
        <f t="shared" si="14"/>
        <v>0</v>
      </c>
      <c r="AS33" s="87">
        <v>22338</v>
      </c>
      <c r="AT33" s="87"/>
      <c r="AU33" s="87">
        <f t="shared" si="15"/>
        <v>22338</v>
      </c>
      <c r="AV33" s="87"/>
      <c r="AW33" s="87"/>
      <c r="AX33" s="87">
        <f t="shared" si="16"/>
        <v>0</v>
      </c>
      <c r="AY33" s="87"/>
      <c r="AZ33" s="87"/>
      <c r="BA33" s="87">
        <f t="shared" si="17"/>
        <v>0</v>
      </c>
      <c r="BB33" s="87"/>
      <c r="BC33" s="87"/>
      <c r="BD33" s="87">
        <f t="shared" si="18"/>
        <v>0</v>
      </c>
      <c r="BE33" s="87"/>
      <c r="BF33" s="87"/>
      <c r="BG33" s="87">
        <f t="shared" si="19"/>
        <v>0</v>
      </c>
      <c r="BH33" s="87">
        <v>338751</v>
      </c>
      <c r="BI33" s="87"/>
      <c r="BJ33" s="87">
        <f t="shared" si="20"/>
        <v>338751</v>
      </c>
      <c r="BK33" s="87">
        <v>14990</v>
      </c>
      <c r="BL33" s="87"/>
      <c r="BM33" s="87">
        <f t="shared" si="21"/>
        <v>14990</v>
      </c>
      <c r="BN33" s="87"/>
      <c r="BO33" s="87"/>
      <c r="BP33" s="87">
        <f t="shared" si="22"/>
        <v>0</v>
      </c>
      <c r="BQ33" s="87">
        <f t="shared" si="23"/>
        <v>0</v>
      </c>
      <c r="BR33" s="87">
        <f t="shared" si="23"/>
        <v>0</v>
      </c>
      <c r="BS33" s="87">
        <f t="shared" si="24"/>
        <v>0</v>
      </c>
      <c r="BT33" s="87"/>
      <c r="BU33" s="87"/>
      <c r="BV33" s="87">
        <f t="shared" si="25"/>
        <v>0</v>
      </c>
      <c r="BW33" s="88">
        <f t="shared" si="26"/>
        <v>376079</v>
      </c>
    </row>
    <row r="34" spans="1:75" s="2" customFormat="1" ht="19.5" customHeight="1">
      <c r="A34" s="21" t="s">
        <v>44</v>
      </c>
      <c r="B34" s="18" t="s">
        <v>70</v>
      </c>
      <c r="C34" s="87"/>
      <c r="D34" s="87"/>
      <c r="E34" s="87">
        <f t="shared" si="0"/>
        <v>0</v>
      </c>
      <c r="F34" s="87"/>
      <c r="G34" s="87"/>
      <c r="H34" s="87">
        <f t="shared" si="1"/>
        <v>0</v>
      </c>
      <c r="I34" s="87"/>
      <c r="J34" s="87"/>
      <c r="K34" s="87">
        <f t="shared" si="2"/>
        <v>0</v>
      </c>
      <c r="L34" s="87"/>
      <c r="M34" s="87"/>
      <c r="N34" s="87">
        <f t="shared" si="3"/>
        <v>0</v>
      </c>
      <c r="O34" s="87">
        <f t="shared" si="4"/>
        <v>163917</v>
      </c>
      <c r="P34" s="87">
        <f t="shared" si="4"/>
        <v>0</v>
      </c>
      <c r="Q34" s="87">
        <f t="shared" si="5"/>
        <v>163917</v>
      </c>
      <c r="R34" s="87"/>
      <c r="S34" s="87"/>
      <c r="T34" s="87">
        <f t="shared" si="6"/>
        <v>0</v>
      </c>
      <c r="U34" s="87"/>
      <c r="V34" s="87"/>
      <c r="W34" s="87">
        <f t="shared" si="7"/>
        <v>0</v>
      </c>
      <c r="X34" s="87">
        <v>46486</v>
      </c>
      <c r="Y34" s="87"/>
      <c r="Z34" s="87">
        <f t="shared" si="8"/>
        <v>46486</v>
      </c>
      <c r="AA34" s="87"/>
      <c r="AB34" s="87"/>
      <c r="AC34" s="87">
        <f t="shared" si="9"/>
        <v>0</v>
      </c>
      <c r="AD34" s="87"/>
      <c r="AE34" s="87"/>
      <c r="AF34" s="87">
        <f t="shared" si="10"/>
        <v>0</v>
      </c>
      <c r="AG34" s="87"/>
      <c r="AH34" s="87"/>
      <c r="AI34" s="87">
        <f t="shared" si="11"/>
        <v>0</v>
      </c>
      <c r="AJ34" s="87"/>
      <c r="AK34" s="87"/>
      <c r="AL34" s="87">
        <f t="shared" si="12"/>
        <v>0</v>
      </c>
      <c r="AM34" s="87"/>
      <c r="AN34" s="87"/>
      <c r="AO34" s="87">
        <f t="shared" si="13"/>
        <v>0</v>
      </c>
      <c r="AP34" s="87"/>
      <c r="AQ34" s="87"/>
      <c r="AR34" s="87">
        <f t="shared" si="14"/>
        <v>0</v>
      </c>
      <c r="AS34" s="87">
        <v>19940</v>
      </c>
      <c r="AT34" s="87"/>
      <c r="AU34" s="87">
        <f t="shared" si="15"/>
        <v>19940</v>
      </c>
      <c r="AV34" s="87"/>
      <c r="AW34" s="87"/>
      <c r="AX34" s="87">
        <f t="shared" si="16"/>
        <v>0</v>
      </c>
      <c r="AY34" s="87"/>
      <c r="AZ34" s="87"/>
      <c r="BA34" s="87">
        <f t="shared" si="17"/>
        <v>0</v>
      </c>
      <c r="BB34" s="87"/>
      <c r="BC34" s="87"/>
      <c r="BD34" s="87">
        <f t="shared" si="18"/>
        <v>0</v>
      </c>
      <c r="BE34" s="87"/>
      <c r="BF34" s="87"/>
      <c r="BG34" s="87">
        <f t="shared" si="19"/>
        <v>0</v>
      </c>
      <c r="BH34" s="87">
        <v>89993</v>
      </c>
      <c r="BI34" s="87"/>
      <c r="BJ34" s="87">
        <f t="shared" si="20"/>
        <v>89993</v>
      </c>
      <c r="BK34" s="87">
        <v>7498</v>
      </c>
      <c r="BL34" s="87"/>
      <c r="BM34" s="87">
        <f t="shared" si="21"/>
        <v>7498</v>
      </c>
      <c r="BN34" s="87"/>
      <c r="BO34" s="87"/>
      <c r="BP34" s="87">
        <f t="shared" si="22"/>
        <v>0</v>
      </c>
      <c r="BQ34" s="87">
        <f t="shared" si="23"/>
        <v>0</v>
      </c>
      <c r="BR34" s="87">
        <f t="shared" si="23"/>
        <v>0</v>
      </c>
      <c r="BS34" s="87">
        <f t="shared" si="24"/>
        <v>0</v>
      </c>
      <c r="BT34" s="87"/>
      <c r="BU34" s="87"/>
      <c r="BV34" s="87">
        <f t="shared" si="25"/>
        <v>0</v>
      </c>
      <c r="BW34" s="88">
        <f t="shared" si="26"/>
        <v>163917</v>
      </c>
    </row>
    <row r="35" spans="1:75" s="2" customFormat="1" ht="18" customHeight="1">
      <c r="A35" s="21" t="s">
        <v>45</v>
      </c>
      <c r="B35" s="18" t="s">
        <v>71</v>
      </c>
      <c r="C35" s="87"/>
      <c r="D35" s="87"/>
      <c r="E35" s="87">
        <f t="shared" si="0"/>
        <v>0</v>
      </c>
      <c r="F35" s="87"/>
      <c r="G35" s="87"/>
      <c r="H35" s="87">
        <f t="shared" si="1"/>
        <v>0</v>
      </c>
      <c r="I35" s="87"/>
      <c r="J35" s="87"/>
      <c r="K35" s="87">
        <f t="shared" si="2"/>
        <v>0</v>
      </c>
      <c r="L35" s="87"/>
      <c r="M35" s="87"/>
      <c r="N35" s="87">
        <f t="shared" si="3"/>
        <v>0</v>
      </c>
      <c r="O35" s="87">
        <f t="shared" si="4"/>
        <v>165781</v>
      </c>
      <c r="P35" s="87">
        <f t="shared" si="4"/>
        <v>0</v>
      </c>
      <c r="Q35" s="87">
        <f t="shared" si="5"/>
        <v>165781</v>
      </c>
      <c r="R35" s="87"/>
      <c r="S35" s="87"/>
      <c r="T35" s="87">
        <f t="shared" si="6"/>
        <v>0</v>
      </c>
      <c r="U35" s="87"/>
      <c r="V35" s="87"/>
      <c r="W35" s="87">
        <f t="shared" si="7"/>
        <v>0</v>
      </c>
      <c r="X35" s="87">
        <v>6360</v>
      </c>
      <c r="Y35" s="87"/>
      <c r="Z35" s="87">
        <f t="shared" si="8"/>
        <v>6360</v>
      </c>
      <c r="AA35" s="87"/>
      <c r="AB35" s="87"/>
      <c r="AC35" s="87">
        <f t="shared" si="9"/>
        <v>0</v>
      </c>
      <c r="AD35" s="87"/>
      <c r="AE35" s="87"/>
      <c r="AF35" s="87">
        <f t="shared" si="10"/>
        <v>0</v>
      </c>
      <c r="AG35" s="87"/>
      <c r="AH35" s="87"/>
      <c r="AI35" s="87">
        <f t="shared" si="11"/>
        <v>0</v>
      </c>
      <c r="AJ35" s="87"/>
      <c r="AK35" s="87"/>
      <c r="AL35" s="87">
        <f t="shared" si="12"/>
        <v>0</v>
      </c>
      <c r="AM35" s="87"/>
      <c r="AN35" s="87"/>
      <c r="AO35" s="87">
        <f t="shared" si="13"/>
        <v>0</v>
      </c>
      <c r="AP35" s="87"/>
      <c r="AQ35" s="87"/>
      <c r="AR35" s="87">
        <f t="shared" si="14"/>
        <v>0</v>
      </c>
      <c r="AS35" s="87">
        <v>15279</v>
      </c>
      <c r="AT35" s="87"/>
      <c r="AU35" s="87">
        <f t="shared" si="15"/>
        <v>15279</v>
      </c>
      <c r="AV35" s="87"/>
      <c r="AW35" s="87"/>
      <c r="AX35" s="87">
        <f t="shared" si="16"/>
        <v>0</v>
      </c>
      <c r="AY35" s="87"/>
      <c r="AZ35" s="87"/>
      <c r="BA35" s="87">
        <f t="shared" si="17"/>
        <v>0</v>
      </c>
      <c r="BB35" s="87"/>
      <c r="BC35" s="87"/>
      <c r="BD35" s="87">
        <f t="shared" si="18"/>
        <v>0</v>
      </c>
      <c r="BE35" s="87"/>
      <c r="BF35" s="87"/>
      <c r="BG35" s="87">
        <f t="shared" si="19"/>
        <v>0</v>
      </c>
      <c r="BH35" s="87">
        <v>144142</v>
      </c>
      <c r="BI35" s="87"/>
      <c r="BJ35" s="87">
        <f t="shared" si="20"/>
        <v>144142</v>
      </c>
      <c r="BK35" s="87">
        <v>0</v>
      </c>
      <c r="BL35" s="87"/>
      <c r="BM35" s="87">
        <f t="shared" si="21"/>
        <v>0</v>
      </c>
      <c r="BN35" s="87"/>
      <c r="BO35" s="87"/>
      <c r="BP35" s="87">
        <f t="shared" si="22"/>
        <v>0</v>
      </c>
      <c r="BQ35" s="87">
        <f t="shared" si="23"/>
        <v>0</v>
      </c>
      <c r="BR35" s="87">
        <f t="shared" si="23"/>
        <v>0</v>
      </c>
      <c r="BS35" s="87">
        <f t="shared" si="24"/>
        <v>0</v>
      </c>
      <c r="BT35" s="87"/>
      <c r="BU35" s="87"/>
      <c r="BV35" s="87">
        <f t="shared" si="25"/>
        <v>0</v>
      </c>
      <c r="BW35" s="88">
        <f t="shared" si="26"/>
        <v>165781</v>
      </c>
    </row>
    <row r="36" spans="1:75" s="37" customFormat="1" ht="35.25" customHeight="1">
      <c r="A36" s="35"/>
      <c r="B36" s="36" t="s">
        <v>25</v>
      </c>
      <c r="C36" s="89">
        <f aca="true" t="shared" si="27" ref="C36:AJ36">SUM(C16:C35)</f>
        <v>0</v>
      </c>
      <c r="D36" s="89">
        <f t="shared" si="27"/>
        <v>0</v>
      </c>
      <c r="E36" s="89">
        <f t="shared" si="27"/>
        <v>0</v>
      </c>
      <c r="F36" s="89"/>
      <c r="G36" s="89">
        <f>SUM(G16:G35)</f>
        <v>0</v>
      </c>
      <c r="H36" s="89">
        <f>SUM(H16:H35)</f>
        <v>0</v>
      </c>
      <c r="I36" s="89"/>
      <c r="J36" s="89">
        <f>SUM(J16:J35)</f>
        <v>0</v>
      </c>
      <c r="K36" s="89">
        <f>SUM(K16:K35)</f>
        <v>0</v>
      </c>
      <c r="L36" s="89"/>
      <c r="M36" s="89">
        <f>SUM(M16:M35)</f>
        <v>0</v>
      </c>
      <c r="N36" s="89">
        <f>SUM(N16:N35)</f>
        <v>0</v>
      </c>
      <c r="O36" s="89">
        <f t="shared" si="4"/>
        <v>4388290</v>
      </c>
      <c r="P36" s="89">
        <f t="shared" si="4"/>
        <v>0</v>
      </c>
      <c r="Q36" s="89">
        <f>SUM(Q16:Q35)</f>
        <v>4388290</v>
      </c>
      <c r="R36" s="89">
        <f t="shared" si="27"/>
        <v>0</v>
      </c>
      <c r="S36" s="89">
        <f t="shared" si="27"/>
        <v>0</v>
      </c>
      <c r="T36" s="89">
        <f t="shared" si="27"/>
        <v>0</v>
      </c>
      <c r="U36" s="89">
        <f t="shared" si="27"/>
        <v>0</v>
      </c>
      <c r="V36" s="89">
        <f t="shared" si="27"/>
        <v>0</v>
      </c>
      <c r="W36" s="89">
        <f t="shared" si="27"/>
        <v>0</v>
      </c>
      <c r="X36" s="89">
        <f t="shared" si="27"/>
        <v>704396</v>
      </c>
      <c r="Y36" s="89">
        <f>SUM(Y16:Y35)</f>
        <v>0</v>
      </c>
      <c r="Z36" s="89">
        <f>SUM(Z16:Z35)</f>
        <v>704396</v>
      </c>
      <c r="AA36" s="89">
        <f t="shared" si="27"/>
        <v>0</v>
      </c>
      <c r="AB36" s="89">
        <f t="shared" si="27"/>
        <v>0</v>
      </c>
      <c r="AC36" s="89">
        <f t="shared" si="27"/>
        <v>0</v>
      </c>
      <c r="AD36" s="89">
        <f t="shared" si="27"/>
        <v>0</v>
      </c>
      <c r="AE36" s="89">
        <f>SUM(AE16:AE35)</f>
        <v>0</v>
      </c>
      <c r="AF36" s="89">
        <f>SUM(AF16:AF35)</f>
        <v>0</v>
      </c>
      <c r="AG36" s="89">
        <f t="shared" si="27"/>
        <v>0</v>
      </c>
      <c r="AH36" s="89">
        <f t="shared" si="27"/>
        <v>0</v>
      </c>
      <c r="AI36" s="89">
        <f t="shared" si="27"/>
        <v>0</v>
      </c>
      <c r="AJ36" s="89">
        <f t="shared" si="27"/>
        <v>0</v>
      </c>
      <c r="AK36" s="89">
        <f>SUM(AK16:AK35)</f>
        <v>0</v>
      </c>
      <c r="AL36" s="89">
        <f>SUM(AL16:AL35)</f>
        <v>0</v>
      </c>
      <c r="AM36" s="89">
        <f aca="true" t="shared" si="28" ref="AM36:BT36">SUM(AM16:AM35)</f>
        <v>0</v>
      </c>
      <c r="AN36" s="89">
        <f t="shared" si="28"/>
        <v>0</v>
      </c>
      <c r="AO36" s="89">
        <f t="shared" si="28"/>
        <v>0</v>
      </c>
      <c r="AP36" s="89">
        <f t="shared" si="28"/>
        <v>0</v>
      </c>
      <c r="AQ36" s="89">
        <f>SUM(AQ16:AQ35)</f>
        <v>0</v>
      </c>
      <c r="AR36" s="89">
        <f>SUM(AR16:AR35)</f>
        <v>0</v>
      </c>
      <c r="AS36" s="89">
        <f t="shared" si="28"/>
        <v>485844</v>
      </c>
      <c r="AT36" s="89">
        <f t="shared" si="28"/>
        <v>0</v>
      </c>
      <c r="AU36" s="89">
        <f t="shared" si="28"/>
        <v>485844</v>
      </c>
      <c r="AV36" s="89">
        <f t="shared" si="28"/>
        <v>0</v>
      </c>
      <c r="AW36" s="89">
        <f>SUM(AW16:AW35)</f>
        <v>0</v>
      </c>
      <c r="AX36" s="89">
        <f>SUM(AX16:AX35)</f>
        <v>0</v>
      </c>
      <c r="AY36" s="89">
        <f t="shared" si="28"/>
        <v>0</v>
      </c>
      <c r="AZ36" s="89">
        <f t="shared" si="28"/>
        <v>0</v>
      </c>
      <c r="BA36" s="89">
        <f t="shared" si="28"/>
        <v>0</v>
      </c>
      <c r="BB36" s="89">
        <f t="shared" si="28"/>
        <v>0</v>
      </c>
      <c r="BC36" s="89">
        <f>SUM(BC16:BC35)</f>
        <v>0</v>
      </c>
      <c r="BD36" s="89">
        <f>SUM(BD16:BD35)</f>
        <v>0</v>
      </c>
      <c r="BE36" s="89">
        <f t="shared" si="28"/>
        <v>0</v>
      </c>
      <c r="BF36" s="89">
        <f t="shared" si="28"/>
        <v>0</v>
      </c>
      <c r="BG36" s="89">
        <f t="shared" si="28"/>
        <v>0</v>
      </c>
      <c r="BH36" s="89">
        <f t="shared" si="28"/>
        <v>3079330</v>
      </c>
      <c r="BI36" s="89">
        <f>SUM(BI16:BI35)</f>
        <v>0</v>
      </c>
      <c r="BJ36" s="89">
        <f>SUM(BJ16:BJ35)</f>
        <v>3079330</v>
      </c>
      <c r="BK36" s="89">
        <f t="shared" si="28"/>
        <v>118720</v>
      </c>
      <c r="BL36" s="89">
        <f t="shared" si="28"/>
        <v>0</v>
      </c>
      <c r="BM36" s="89">
        <f t="shared" si="28"/>
        <v>118720</v>
      </c>
      <c r="BN36" s="89">
        <f t="shared" si="28"/>
        <v>0</v>
      </c>
      <c r="BO36" s="89">
        <f>SUM(BO16:BO35)</f>
        <v>0</v>
      </c>
      <c r="BP36" s="89">
        <f>SUM(BP16:BP35)</f>
        <v>0</v>
      </c>
      <c r="BQ36" s="89">
        <f t="shared" si="28"/>
        <v>100000</v>
      </c>
      <c r="BR36" s="89">
        <f>SUM(BR16:BR35)</f>
        <v>0</v>
      </c>
      <c r="BS36" s="89">
        <f t="shared" si="28"/>
        <v>100000</v>
      </c>
      <c r="BT36" s="89">
        <f t="shared" si="28"/>
        <v>100000</v>
      </c>
      <c r="BU36" s="89">
        <f>SUM(BU16:BU35)</f>
        <v>0</v>
      </c>
      <c r="BV36" s="89">
        <f>SUM(BV16:BV35)</f>
        <v>100000</v>
      </c>
      <c r="BW36" s="88">
        <f t="shared" si="26"/>
        <v>4488290</v>
      </c>
    </row>
    <row r="37" spans="1:75" s="2" customFormat="1" ht="23.25" customHeight="1">
      <c r="A37" s="29"/>
      <c r="B37" s="19" t="s">
        <v>46</v>
      </c>
      <c r="C37" s="87"/>
      <c r="D37" s="87"/>
      <c r="E37" s="87">
        <f t="shared" si="0"/>
        <v>0</v>
      </c>
      <c r="F37" s="87"/>
      <c r="G37" s="87"/>
      <c r="H37" s="87">
        <f>F37+G37</f>
        <v>0</v>
      </c>
      <c r="I37" s="87"/>
      <c r="J37" s="87"/>
      <c r="K37" s="87">
        <f>I37+J37</f>
        <v>0</v>
      </c>
      <c r="L37" s="87"/>
      <c r="M37" s="87"/>
      <c r="N37" s="87">
        <f>L37+M37</f>
        <v>0</v>
      </c>
      <c r="O37" s="87">
        <f t="shared" si="4"/>
        <v>0</v>
      </c>
      <c r="P37" s="87">
        <f t="shared" si="4"/>
        <v>0</v>
      </c>
      <c r="Q37" s="87">
        <f>O37+P37</f>
        <v>0</v>
      </c>
      <c r="R37" s="87"/>
      <c r="S37" s="87"/>
      <c r="T37" s="87">
        <f>R37+S37</f>
        <v>0</v>
      </c>
      <c r="U37" s="87"/>
      <c r="V37" s="87"/>
      <c r="W37" s="87">
        <f>U37+V37</f>
        <v>0</v>
      </c>
      <c r="X37" s="87"/>
      <c r="Y37" s="87"/>
      <c r="Z37" s="87">
        <f>X37+Y37</f>
        <v>0</v>
      </c>
      <c r="AA37" s="87"/>
      <c r="AB37" s="87"/>
      <c r="AC37" s="87">
        <f>AA37+AB37</f>
        <v>0</v>
      </c>
      <c r="AD37" s="87"/>
      <c r="AE37" s="87"/>
      <c r="AF37" s="87">
        <f>AD37+AE37</f>
        <v>0</v>
      </c>
      <c r="AG37" s="87"/>
      <c r="AH37" s="87"/>
      <c r="AI37" s="87">
        <f>AG37+AH37</f>
        <v>0</v>
      </c>
      <c r="AJ37" s="87"/>
      <c r="AK37" s="87"/>
      <c r="AL37" s="87">
        <f>AJ37+AK37</f>
        <v>0</v>
      </c>
      <c r="AM37" s="87"/>
      <c r="AN37" s="87"/>
      <c r="AO37" s="87">
        <f>AM37+AN37</f>
        <v>0</v>
      </c>
      <c r="AP37" s="87"/>
      <c r="AQ37" s="87"/>
      <c r="AR37" s="87">
        <f>AP37+AQ37</f>
        <v>0</v>
      </c>
      <c r="AS37" s="87"/>
      <c r="AT37" s="87"/>
      <c r="AU37" s="87">
        <f>AS37+AT37</f>
        <v>0</v>
      </c>
      <c r="AV37" s="87"/>
      <c r="AW37" s="87"/>
      <c r="AX37" s="87">
        <f>AV37+AW37</f>
        <v>0</v>
      </c>
      <c r="AY37" s="87"/>
      <c r="AZ37" s="87"/>
      <c r="BA37" s="87">
        <f>AY37+AZ37</f>
        <v>0</v>
      </c>
      <c r="BB37" s="87"/>
      <c r="BC37" s="87"/>
      <c r="BD37" s="87">
        <f>BB37+BC37</f>
        <v>0</v>
      </c>
      <c r="BE37" s="87"/>
      <c r="BF37" s="87"/>
      <c r="BG37" s="87">
        <f>BE37+BF37</f>
        <v>0</v>
      </c>
      <c r="BH37" s="87"/>
      <c r="BI37" s="87"/>
      <c r="BJ37" s="87">
        <f>BH37+BI37</f>
        <v>0</v>
      </c>
      <c r="BK37" s="87"/>
      <c r="BL37" s="87"/>
      <c r="BM37" s="87">
        <f>BK37+BL37</f>
        <v>0</v>
      </c>
      <c r="BN37" s="87"/>
      <c r="BO37" s="87"/>
      <c r="BP37" s="87">
        <f>BN37+BO37</f>
        <v>0</v>
      </c>
      <c r="BQ37" s="87">
        <f t="shared" si="23"/>
        <v>0</v>
      </c>
      <c r="BR37" s="87">
        <f t="shared" si="23"/>
        <v>0</v>
      </c>
      <c r="BS37" s="87">
        <f>BQ37+BR37</f>
        <v>0</v>
      </c>
      <c r="BT37" s="87"/>
      <c r="BU37" s="87"/>
      <c r="BV37" s="87">
        <f>BT37+BU37</f>
        <v>0</v>
      </c>
      <c r="BW37" s="88">
        <f t="shared" si="26"/>
        <v>0</v>
      </c>
    </row>
    <row r="38" spans="1:75" s="2" customFormat="1" ht="35.25" customHeight="1">
      <c r="A38" s="30" t="s">
        <v>47</v>
      </c>
      <c r="B38" s="11" t="s">
        <v>1</v>
      </c>
      <c r="C38" s="90">
        <v>5724600</v>
      </c>
      <c r="D38" s="90"/>
      <c r="E38" s="87">
        <f t="shared" si="0"/>
        <v>5724600</v>
      </c>
      <c r="F38" s="87">
        <v>1236370</v>
      </c>
      <c r="G38" s="90"/>
      <c r="H38" s="87">
        <f>F38+G38</f>
        <v>1236370</v>
      </c>
      <c r="I38" s="87">
        <v>66045</v>
      </c>
      <c r="J38" s="90"/>
      <c r="K38" s="87">
        <f>I38+J38</f>
        <v>66045</v>
      </c>
      <c r="L38" s="87">
        <v>52580</v>
      </c>
      <c r="M38" s="90"/>
      <c r="N38" s="87">
        <f>L38+M38</f>
        <v>52580</v>
      </c>
      <c r="O38" s="87">
        <f t="shared" si="4"/>
        <v>621642</v>
      </c>
      <c r="P38" s="87">
        <f t="shared" si="4"/>
        <v>0</v>
      </c>
      <c r="Q38" s="87">
        <f>O38+P38</f>
        <v>621642</v>
      </c>
      <c r="R38" s="87">
        <v>11600</v>
      </c>
      <c r="S38" s="90"/>
      <c r="T38" s="87">
        <f>R38+S38</f>
        <v>11600</v>
      </c>
      <c r="U38" s="87">
        <v>3700</v>
      </c>
      <c r="V38" s="90"/>
      <c r="W38" s="87">
        <f>U38+V38</f>
        <v>3700</v>
      </c>
      <c r="X38" s="87"/>
      <c r="Y38" s="90"/>
      <c r="Z38" s="87">
        <f>X38+Y38</f>
        <v>0</v>
      </c>
      <c r="AA38" s="87">
        <v>12000</v>
      </c>
      <c r="AB38" s="90"/>
      <c r="AC38" s="87">
        <f>AA38+AB38</f>
        <v>12000</v>
      </c>
      <c r="AD38" s="87">
        <v>87000</v>
      </c>
      <c r="AE38" s="90"/>
      <c r="AF38" s="87">
        <f>AD38+AE38</f>
        <v>87000</v>
      </c>
      <c r="AG38" s="87">
        <v>137500</v>
      </c>
      <c r="AH38" s="90"/>
      <c r="AI38" s="87">
        <f>AG38+AH38</f>
        <v>137500</v>
      </c>
      <c r="AJ38" s="87">
        <v>40000</v>
      </c>
      <c r="AK38" s="90"/>
      <c r="AL38" s="87">
        <f>AJ38+AK38</f>
        <v>40000</v>
      </c>
      <c r="AM38" s="87">
        <v>6642</v>
      </c>
      <c r="AN38" s="90"/>
      <c r="AO38" s="87">
        <f>AM38+AN38</f>
        <v>6642</v>
      </c>
      <c r="AP38" s="87">
        <v>323200</v>
      </c>
      <c r="AQ38" s="90"/>
      <c r="AR38" s="87">
        <f>AP38+AQ38</f>
        <v>323200</v>
      </c>
      <c r="AS38" s="87"/>
      <c r="AT38" s="90"/>
      <c r="AU38" s="87">
        <f>AS38+AT38</f>
        <v>0</v>
      </c>
      <c r="AV38" s="87"/>
      <c r="AW38" s="90"/>
      <c r="AX38" s="87">
        <f>AV38+AW38</f>
        <v>0</v>
      </c>
      <c r="AY38" s="87"/>
      <c r="AZ38" s="90"/>
      <c r="BA38" s="87">
        <f>AY38+AZ38</f>
        <v>0</v>
      </c>
      <c r="BB38" s="87"/>
      <c r="BC38" s="90"/>
      <c r="BD38" s="87">
        <f>BB38+BC38</f>
        <v>0</v>
      </c>
      <c r="BE38" s="87"/>
      <c r="BF38" s="90"/>
      <c r="BG38" s="87">
        <f>BE38+BF38</f>
        <v>0</v>
      </c>
      <c r="BH38" s="87"/>
      <c r="BI38" s="90"/>
      <c r="BJ38" s="87">
        <f>BH38+BI38</f>
        <v>0</v>
      </c>
      <c r="BK38" s="87"/>
      <c r="BL38" s="90"/>
      <c r="BM38" s="87">
        <f>BK38+BL38</f>
        <v>0</v>
      </c>
      <c r="BN38" s="87"/>
      <c r="BO38" s="90"/>
      <c r="BP38" s="87">
        <f>BN38+BO38</f>
        <v>0</v>
      </c>
      <c r="BQ38" s="87">
        <f t="shared" si="23"/>
        <v>0</v>
      </c>
      <c r="BR38" s="87">
        <f t="shared" si="23"/>
        <v>0</v>
      </c>
      <c r="BS38" s="87">
        <f>BQ38+BR38</f>
        <v>0</v>
      </c>
      <c r="BT38" s="87"/>
      <c r="BU38" s="90"/>
      <c r="BV38" s="87">
        <f>BT38+BU38</f>
        <v>0</v>
      </c>
      <c r="BW38" s="88">
        <f t="shared" si="26"/>
        <v>7701237</v>
      </c>
    </row>
    <row r="39" spans="1:75" s="2" customFormat="1" ht="42.75" customHeight="1">
      <c r="A39" s="30" t="s">
        <v>72</v>
      </c>
      <c r="B39" s="11" t="s">
        <v>73</v>
      </c>
      <c r="C39" s="90"/>
      <c r="D39" s="90"/>
      <c r="E39" s="87">
        <f t="shared" si="0"/>
        <v>0</v>
      </c>
      <c r="F39" s="87"/>
      <c r="G39" s="90"/>
      <c r="H39" s="87">
        <f>F39+G39</f>
        <v>0</v>
      </c>
      <c r="I39" s="87"/>
      <c r="J39" s="90"/>
      <c r="K39" s="87">
        <f>I39+J39</f>
        <v>0</v>
      </c>
      <c r="L39" s="87"/>
      <c r="M39" s="90"/>
      <c r="N39" s="87">
        <f>L39+M39</f>
        <v>0</v>
      </c>
      <c r="O39" s="87">
        <f t="shared" si="4"/>
        <v>0</v>
      </c>
      <c r="P39" s="87">
        <f t="shared" si="4"/>
        <v>0</v>
      </c>
      <c r="Q39" s="87">
        <f>O39+P39</f>
        <v>0</v>
      </c>
      <c r="R39" s="87"/>
      <c r="S39" s="90"/>
      <c r="T39" s="87">
        <f>R39+S39</f>
        <v>0</v>
      </c>
      <c r="U39" s="87"/>
      <c r="V39" s="90"/>
      <c r="W39" s="87">
        <f>U39+V39</f>
        <v>0</v>
      </c>
      <c r="X39" s="87"/>
      <c r="Y39" s="90"/>
      <c r="Z39" s="87">
        <f>X39+Y39</f>
        <v>0</v>
      </c>
      <c r="AA39" s="87"/>
      <c r="AB39" s="90"/>
      <c r="AC39" s="87">
        <f>AA39+AB39</f>
        <v>0</v>
      </c>
      <c r="AD39" s="87"/>
      <c r="AE39" s="90"/>
      <c r="AF39" s="87">
        <f>AD39+AE39</f>
        <v>0</v>
      </c>
      <c r="AG39" s="87"/>
      <c r="AH39" s="90"/>
      <c r="AI39" s="87">
        <f>AG39+AH39</f>
        <v>0</v>
      </c>
      <c r="AJ39" s="87"/>
      <c r="AK39" s="90"/>
      <c r="AL39" s="87">
        <f>AJ39+AK39</f>
        <v>0</v>
      </c>
      <c r="AM39" s="87"/>
      <c r="AN39" s="90"/>
      <c r="AO39" s="87">
        <f>AM39+AN39</f>
        <v>0</v>
      </c>
      <c r="AP39" s="87"/>
      <c r="AQ39" s="90"/>
      <c r="AR39" s="87">
        <f>AP39+AQ39</f>
        <v>0</v>
      </c>
      <c r="AS39" s="87"/>
      <c r="AT39" s="90"/>
      <c r="AU39" s="87">
        <f>AS39+AT39</f>
        <v>0</v>
      </c>
      <c r="AV39" s="87"/>
      <c r="AW39" s="90"/>
      <c r="AX39" s="87">
        <f>AV39+AW39</f>
        <v>0</v>
      </c>
      <c r="AY39" s="87"/>
      <c r="AZ39" s="90"/>
      <c r="BA39" s="87">
        <f>AY39+AZ39</f>
        <v>0</v>
      </c>
      <c r="BB39" s="87"/>
      <c r="BC39" s="90"/>
      <c r="BD39" s="87">
        <f>BB39+BC39</f>
        <v>0</v>
      </c>
      <c r="BE39" s="87"/>
      <c r="BF39" s="90"/>
      <c r="BG39" s="87">
        <f>BE39+BF39</f>
        <v>0</v>
      </c>
      <c r="BH39" s="87"/>
      <c r="BI39" s="90"/>
      <c r="BJ39" s="87">
        <f>BH39+BI39</f>
        <v>0</v>
      </c>
      <c r="BK39" s="87"/>
      <c r="BL39" s="90"/>
      <c r="BM39" s="87">
        <f>BK39+BL39</f>
        <v>0</v>
      </c>
      <c r="BN39" s="87"/>
      <c r="BO39" s="90"/>
      <c r="BP39" s="87">
        <f>BN39+BO39</f>
        <v>0</v>
      </c>
      <c r="BQ39" s="87">
        <f t="shared" si="23"/>
        <v>0</v>
      </c>
      <c r="BR39" s="87">
        <f t="shared" si="23"/>
        <v>0</v>
      </c>
      <c r="BS39" s="87">
        <f>BQ39+BR39</f>
        <v>0</v>
      </c>
      <c r="BT39" s="87"/>
      <c r="BU39" s="90"/>
      <c r="BV39" s="87">
        <f>BT39+BU39</f>
        <v>0</v>
      </c>
      <c r="BW39" s="88">
        <f t="shared" si="26"/>
        <v>0</v>
      </c>
    </row>
    <row r="40" spans="1:75" s="2" customFormat="1" ht="35.25" customHeight="1">
      <c r="A40" s="30" t="s">
        <v>48</v>
      </c>
      <c r="B40" s="18" t="s">
        <v>49</v>
      </c>
      <c r="C40" s="90"/>
      <c r="D40" s="90"/>
      <c r="E40" s="87">
        <f t="shared" si="0"/>
        <v>0</v>
      </c>
      <c r="F40" s="87"/>
      <c r="G40" s="90"/>
      <c r="H40" s="87">
        <f>F40+G40</f>
        <v>0</v>
      </c>
      <c r="I40" s="87"/>
      <c r="J40" s="90"/>
      <c r="K40" s="87">
        <f>I40+J40</f>
        <v>0</v>
      </c>
      <c r="L40" s="87"/>
      <c r="M40" s="90"/>
      <c r="N40" s="87">
        <f>L40+M40</f>
        <v>0</v>
      </c>
      <c r="O40" s="87">
        <f t="shared" si="4"/>
        <v>2310262</v>
      </c>
      <c r="P40" s="87">
        <f t="shared" si="4"/>
        <v>0</v>
      </c>
      <c r="Q40" s="87">
        <f>O40+P40</f>
        <v>2310262</v>
      </c>
      <c r="R40" s="87"/>
      <c r="S40" s="90"/>
      <c r="T40" s="87">
        <f>R40+S40</f>
        <v>0</v>
      </c>
      <c r="U40" s="87"/>
      <c r="V40" s="90"/>
      <c r="W40" s="87">
        <f>U40+V40</f>
        <v>0</v>
      </c>
      <c r="X40" s="87">
        <v>358521</v>
      </c>
      <c r="Y40" s="90"/>
      <c r="Z40" s="87">
        <f>X40+Y40</f>
        <v>358521</v>
      </c>
      <c r="AA40" s="87"/>
      <c r="AB40" s="90"/>
      <c r="AC40" s="87">
        <f>AA40+AB40</f>
        <v>0</v>
      </c>
      <c r="AD40" s="87"/>
      <c r="AE40" s="90"/>
      <c r="AF40" s="87">
        <f>AD40+AE40</f>
        <v>0</v>
      </c>
      <c r="AG40" s="87"/>
      <c r="AH40" s="90"/>
      <c r="AI40" s="87">
        <f>AG40+AH40</f>
        <v>0</v>
      </c>
      <c r="AJ40" s="87"/>
      <c r="AK40" s="90"/>
      <c r="AL40" s="87">
        <f>AJ40+AK40</f>
        <v>0</v>
      </c>
      <c r="AM40" s="87"/>
      <c r="AN40" s="90"/>
      <c r="AO40" s="87">
        <f>AM40+AN40</f>
        <v>0</v>
      </c>
      <c r="AP40" s="87"/>
      <c r="AQ40" s="90"/>
      <c r="AR40" s="87">
        <f>AP40+AQ40</f>
        <v>0</v>
      </c>
      <c r="AS40" s="87"/>
      <c r="AT40" s="90"/>
      <c r="AU40" s="87">
        <f>AS40+AT40</f>
        <v>0</v>
      </c>
      <c r="AV40" s="87"/>
      <c r="AW40" s="90"/>
      <c r="AX40" s="87">
        <f>AV40+AW40</f>
        <v>0</v>
      </c>
      <c r="AY40" s="87"/>
      <c r="AZ40" s="90"/>
      <c r="BA40" s="87">
        <f>AY40+AZ40</f>
        <v>0</v>
      </c>
      <c r="BB40" s="87"/>
      <c r="BC40" s="90"/>
      <c r="BD40" s="87">
        <f>BB40+BC40</f>
        <v>0</v>
      </c>
      <c r="BE40" s="87">
        <v>1945297</v>
      </c>
      <c r="BF40" s="90"/>
      <c r="BG40" s="87">
        <f>BE40+BF40</f>
        <v>1945297</v>
      </c>
      <c r="BH40" s="87"/>
      <c r="BI40" s="90"/>
      <c r="BJ40" s="87">
        <f>BH40+BI40</f>
        <v>0</v>
      </c>
      <c r="BK40" s="87"/>
      <c r="BL40" s="90"/>
      <c r="BM40" s="87">
        <f>BK40+BL40</f>
        <v>0</v>
      </c>
      <c r="BN40" s="87">
        <v>6444</v>
      </c>
      <c r="BO40" s="90"/>
      <c r="BP40" s="87">
        <f>BN40+BO40</f>
        <v>6444</v>
      </c>
      <c r="BQ40" s="87">
        <f t="shared" si="23"/>
        <v>0</v>
      </c>
      <c r="BR40" s="87">
        <f t="shared" si="23"/>
        <v>0</v>
      </c>
      <c r="BS40" s="87">
        <f>BQ40+BR40</f>
        <v>0</v>
      </c>
      <c r="BT40" s="87"/>
      <c r="BU40" s="90"/>
      <c r="BV40" s="87">
        <f>BT40+BU40</f>
        <v>0</v>
      </c>
      <c r="BW40" s="88">
        <f t="shared" si="26"/>
        <v>2310262</v>
      </c>
    </row>
    <row r="41" spans="1:75" s="2" customFormat="1" ht="35.25" customHeight="1">
      <c r="A41" s="30" t="s">
        <v>50</v>
      </c>
      <c r="B41" s="18" t="s">
        <v>51</v>
      </c>
      <c r="C41" s="90"/>
      <c r="D41" s="90"/>
      <c r="E41" s="87">
        <f t="shared" si="0"/>
        <v>0</v>
      </c>
      <c r="F41" s="87"/>
      <c r="G41" s="90"/>
      <c r="H41" s="87">
        <f>F41+G41</f>
        <v>0</v>
      </c>
      <c r="I41" s="87"/>
      <c r="J41" s="90"/>
      <c r="K41" s="87">
        <f>I41+J41</f>
        <v>0</v>
      </c>
      <c r="L41" s="87"/>
      <c r="M41" s="90"/>
      <c r="N41" s="87">
        <f>L41+M41</f>
        <v>0</v>
      </c>
      <c r="O41" s="87">
        <f t="shared" si="4"/>
        <v>821613</v>
      </c>
      <c r="P41" s="87">
        <f t="shared" si="4"/>
        <v>0</v>
      </c>
      <c r="Q41" s="87">
        <f>O41+P41</f>
        <v>821613</v>
      </c>
      <c r="R41" s="87"/>
      <c r="S41" s="90"/>
      <c r="T41" s="87">
        <f>R41+S41</f>
        <v>0</v>
      </c>
      <c r="U41" s="87"/>
      <c r="V41" s="90"/>
      <c r="W41" s="87">
        <f>U41+V41</f>
        <v>0</v>
      </c>
      <c r="X41" s="87">
        <v>478520</v>
      </c>
      <c r="Y41" s="90"/>
      <c r="Z41" s="87">
        <f>X41+Y41</f>
        <v>478520</v>
      </c>
      <c r="AA41" s="87"/>
      <c r="AB41" s="90"/>
      <c r="AC41" s="87">
        <f>AA41+AB41</f>
        <v>0</v>
      </c>
      <c r="AD41" s="87"/>
      <c r="AE41" s="90"/>
      <c r="AF41" s="87">
        <f>AD41+AE41</f>
        <v>0</v>
      </c>
      <c r="AG41" s="87"/>
      <c r="AH41" s="90"/>
      <c r="AI41" s="87">
        <f>AG41+AH41</f>
        <v>0</v>
      </c>
      <c r="AJ41" s="87"/>
      <c r="AK41" s="90"/>
      <c r="AL41" s="87">
        <f>AJ41+AK41</f>
        <v>0</v>
      </c>
      <c r="AM41" s="87"/>
      <c r="AN41" s="90"/>
      <c r="AO41" s="87">
        <f>AM41+AN41</f>
        <v>0</v>
      </c>
      <c r="AP41" s="87"/>
      <c r="AQ41" s="90"/>
      <c r="AR41" s="87">
        <f>AP41+AQ41</f>
        <v>0</v>
      </c>
      <c r="AS41" s="87"/>
      <c r="AT41" s="90"/>
      <c r="AU41" s="87">
        <f>AS41+AT41</f>
        <v>0</v>
      </c>
      <c r="AV41" s="87">
        <v>65679</v>
      </c>
      <c r="AW41" s="90"/>
      <c r="AX41" s="87">
        <f>AV41+AW41</f>
        <v>65679</v>
      </c>
      <c r="AY41" s="87">
        <v>208208</v>
      </c>
      <c r="AZ41" s="90"/>
      <c r="BA41" s="87">
        <f>AY41+AZ41</f>
        <v>208208</v>
      </c>
      <c r="BB41" s="87">
        <v>63757</v>
      </c>
      <c r="BC41" s="90"/>
      <c r="BD41" s="87">
        <f>BB41+BC41</f>
        <v>63757</v>
      </c>
      <c r="BE41" s="87"/>
      <c r="BF41" s="90"/>
      <c r="BG41" s="87">
        <f>BE41+BF41</f>
        <v>0</v>
      </c>
      <c r="BH41" s="87"/>
      <c r="BI41" s="90"/>
      <c r="BJ41" s="87">
        <f>BH41+BI41</f>
        <v>0</v>
      </c>
      <c r="BK41" s="87"/>
      <c r="BL41" s="90"/>
      <c r="BM41" s="87">
        <f>BK41+BL41</f>
        <v>0</v>
      </c>
      <c r="BN41" s="87">
        <v>5449</v>
      </c>
      <c r="BO41" s="90"/>
      <c r="BP41" s="87">
        <f>BN41+BO41</f>
        <v>5449</v>
      </c>
      <c r="BQ41" s="87">
        <f t="shared" si="23"/>
        <v>0</v>
      </c>
      <c r="BR41" s="87">
        <f t="shared" si="23"/>
        <v>0</v>
      </c>
      <c r="BS41" s="87">
        <f>BQ41+BR41</f>
        <v>0</v>
      </c>
      <c r="BT41" s="87"/>
      <c r="BU41" s="90"/>
      <c r="BV41" s="87">
        <f>BT41+BU41</f>
        <v>0</v>
      </c>
      <c r="BW41" s="88">
        <f t="shared" si="26"/>
        <v>821613</v>
      </c>
    </row>
    <row r="42" spans="1:75" s="16" customFormat="1" ht="31.5" customHeight="1">
      <c r="A42" s="31"/>
      <c r="B42" s="22" t="s">
        <v>85</v>
      </c>
      <c r="C42" s="91">
        <f aca="true" t="shared" si="29" ref="C42:BH42">C36+C37+C38+C39+C40+C41</f>
        <v>5724600</v>
      </c>
      <c r="D42" s="91">
        <f t="shared" si="29"/>
        <v>0</v>
      </c>
      <c r="E42" s="91">
        <f t="shared" si="29"/>
        <v>5724600</v>
      </c>
      <c r="F42" s="91">
        <f t="shared" si="29"/>
        <v>1236370</v>
      </c>
      <c r="G42" s="91">
        <f>G36+G37+G38+G39+G40+G41</f>
        <v>0</v>
      </c>
      <c r="H42" s="91">
        <f>H36+H37+H38+H39+H40+H41</f>
        <v>1236370</v>
      </c>
      <c r="I42" s="91">
        <f t="shared" si="29"/>
        <v>66045</v>
      </c>
      <c r="J42" s="91">
        <f t="shared" si="29"/>
        <v>0</v>
      </c>
      <c r="K42" s="91">
        <f t="shared" si="29"/>
        <v>66045</v>
      </c>
      <c r="L42" s="91">
        <f t="shared" si="29"/>
        <v>52580</v>
      </c>
      <c r="M42" s="91">
        <f>M36+M37+M38+M39+M40+M41</f>
        <v>0</v>
      </c>
      <c r="N42" s="91">
        <f>N36+N37+N38+N39+N40+N41</f>
        <v>52580</v>
      </c>
      <c r="O42" s="89">
        <f t="shared" si="4"/>
        <v>8141807</v>
      </c>
      <c r="P42" s="89">
        <f t="shared" si="4"/>
        <v>0</v>
      </c>
      <c r="Q42" s="91">
        <f>Q36+Q37+Q38+Q39+Q40+Q41</f>
        <v>8141807</v>
      </c>
      <c r="R42" s="91">
        <f t="shared" si="29"/>
        <v>11600</v>
      </c>
      <c r="S42" s="91">
        <f t="shared" si="29"/>
        <v>0</v>
      </c>
      <c r="T42" s="91">
        <f t="shared" si="29"/>
        <v>11600</v>
      </c>
      <c r="U42" s="91">
        <f t="shared" si="29"/>
        <v>3700</v>
      </c>
      <c r="V42" s="91">
        <f t="shared" si="29"/>
        <v>0</v>
      </c>
      <c r="W42" s="91">
        <f t="shared" si="29"/>
        <v>3700</v>
      </c>
      <c r="X42" s="91">
        <f>X36+X37+X38+X39+X40+X41</f>
        <v>1541437</v>
      </c>
      <c r="Y42" s="91">
        <f>Y36+Y37+Y38+Y39+Y40+Y41</f>
        <v>0</v>
      </c>
      <c r="Z42" s="91">
        <f>Z36+Z37+Z38+Z39+Z40+Z41</f>
        <v>1541437</v>
      </c>
      <c r="AA42" s="91">
        <f t="shared" si="29"/>
        <v>12000</v>
      </c>
      <c r="AB42" s="91">
        <f t="shared" si="29"/>
        <v>0</v>
      </c>
      <c r="AC42" s="91">
        <f t="shared" si="29"/>
        <v>12000</v>
      </c>
      <c r="AD42" s="91">
        <f t="shared" si="29"/>
        <v>87000</v>
      </c>
      <c r="AE42" s="91">
        <f>AE36+AE37+AE38+AE39+AE40+AE41</f>
        <v>0</v>
      </c>
      <c r="AF42" s="91">
        <f>AF36+AF37+AF38+AF39+AF40+AF41</f>
        <v>87000</v>
      </c>
      <c r="AG42" s="91">
        <f t="shared" si="29"/>
        <v>137500</v>
      </c>
      <c r="AH42" s="91">
        <f t="shared" si="29"/>
        <v>0</v>
      </c>
      <c r="AI42" s="91">
        <f t="shared" si="29"/>
        <v>137500</v>
      </c>
      <c r="AJ42" s="91">
        <f t="shared" si="29"/>
        <v>40000</v>
      </c>
      <c r="AK42" s="91">
        <f>AK36+AK37+AK38+AK39+AK40+AK41</f>
        <v>0</v>
      </c>
      <c r="AL42" s="91">
        <f>AL36+AL37+AL38+AL39+AL40+AL41</f>
        <v>40000</v>
      </c>
      <c r="AM42" s="91">
        <f t="shared" si="29"/>
        <v>6642</v>
      </c>
      <c r="AN42" s="91">
        <f t="shared" si="29"/>
        <v>0</v>
      </c>
      <c r="AO42" s="91">
        <f t="shared" si="29"/>
        <v>6642</v>
      </c>
      <c r="AP42" s="91">
        <f t="shared" si="29"/>
        <v>323200</v>
      </c>
      <c r="AQ42" s="91">
        <f>AQ36+AQ37+AQ38+AQ39+AQ40+AQ41</f>
        <v>0</v>
      </c>
      <c r="AR42" s="91">
        <f>AR36+AR37+AR38+AR39+AR40+AR41</f>
        <v>323200</v>
      </c>
      <c r="AS42" s="91">
        <f t="shared" si="29"/>
        <v>485844</v>
      </c>
      <c r="AT42" s="91">
        <f t="shared" si="29"/>
        <v>0</v>
      </c>
      <c r="AU42" s="91">
        <f t="shared" si="29"/>
        <v>485844</v>
      </c>
      <c r="AV42" s="91">
        <f t="shared" si="29"/>
        <v>65679</v>
      </c>
      <c r="AW42" s="91">
        <f>AW36+AW37+AW38+AW39+AW40+AW41</f>
        <v>0</v>
      </c>
      <c r="AX42" s="91">
        <f>AX36+AX37+AX38+AX39+AX40+AX41</f>
        <v>65679</v>
      </c>
      <c r="AY42" s="91">
        <f t="shared" si="29"/>
        <v>208208</v>
      </c>
      <c r="AZ42" s="91">
        <f t="shared" si="29"/>
        <v>0</v>
      </c>
      <c r="BA42" s="91">
        <f t="shared" si="29"/>
        <v>208208</v>
      </c>
      <c r="BB42" s="91">
        <f t="shared" si="29"/>
        <v>63757</v>
      </c>
      <c r="BC42" s="91">
        <f>BC36+BC37+BC38+BC39+BC40+BC41</f>
        <v>0</v>
      </c>
      <c r="BD42" s="91">
        <f>BD36+BD37+BD38+BD39+BD40+BD41</f>
        <v>63757</v>
      </c>
      <c r="BE42" s="91">
        <f t="shared" si="29"/>
        <v>1945297</v>
      </c>
      <c r="BF42" s="91">
        <f t="shared" si="29"/>
        <v>0</v>
      </c>
      <c r="BG42" s="91">
        <f t="shared" si="29"/>
        <v>1945297</v>
      </c>
      <c r="BH42" s="91">
        <f t="shared" si="29"/>
        <v>3079330</v>
      </c>
      <c r="BI42" s="91">
        <f aca="true" t="shared" si="30" ref="BI42:BV42">BI36+BI37+BI38+BI39+BI40+BI41</f>
        <v>0</v>
      </c>
      <c r="BJ42" s="91">
        <f t="shared" si="30"/>
        <v>3079330</v>
      </c>
      <c r="BK42" s="91">
        <f t="shared" si="30"/>
        <v>118720</v>
      </c>
      <c r="BL42" s="91">
        <f t="shared" si="30"/>
        <v>0</v>
      </c>
      <c r="BM42" s="91">
        <f t="shared" si="30"/>
        <v>118720</v>
      </c>
      <c r="BN42" s="91">
        <f t="shared" si="30"/>
        <v>11893</v>
      </c>
      <c r="BO42" s="91">
        <f t="shared" si="30"/>
        <v>0</v>
      </c>
      <c r="BP42" s="91">
        <f t="shared" si="30"/>
        <v>11893</v>
      </c>
      <c r="BQ42" s="91">
        <f t="shared" si="30"/>
        <v>100000</v>
      </c>
      <c r="BR42" s="91">
        <f t="shared" si="30"/>
        <v>0</v>
      </c>
      <c r="BS42" s="91">
        <f t="shared" si="30"/>
        <v>100000</v>
      </c>
      <c r="BT42" s="91">
        <f t="shared" si="30"/>
        <v>100000</v>
      </c>
      <c r="BU42" s="91">
        <f t="shared" si="30"/>
        <v>0</v>
      </c>
      <c r="BV42" s="91">
        <f t="shared" si="30"/>
        <v>100000</v>
      </c>
      <c r="BW42" s="88">
        <f t="shared" si="26"/>
        <v>15321402</v>
      </c>
    </row>
    <row r="43" spans="6:74" ht="33" customHeight="1">
      <c r="F43" s="15"/>
      <c r="G43" s="15"/>
      <c r="H43" s="15"/>
      <c r="I43" s="15"/>
      <c r="J43" s="15"/>
      <c r="K43" s="15"/>
      <c r="L43" s="15"/>
      <c r="M43" s="15"/>
      <c r="N43" s="15"/>
      <c r="O43" s="17"/>
      <c r="P43" s="17"/>
      <c r="Q43" s="17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</row>
    <row r="44" spans="2:75" ht="15.75">
      <c r="B44" s="3"/>
      <c r="C44" s="4"/>
      <c r="D44" s="4"/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16"/>
    </row>
    <row r="45" spans="3:74" ht="15.75">
      <c r="C45" s="6"/>
      <c r="D45" s="6"/>
      <c r="E45" s="6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</row>
  </sheetData>
  <sheetProtection/>
  <mergeCells count="86">
    <mergeCell ref="BH13:BJ13"/>
    <mergeCell ref="BH14:BJ14"/>
    <mergeCell ref="BT14:BV14"/>
    <mergeCell ref="BK13:BM13"/>
    <mergeCell ref="BK14:BM14"/>
    <mergeCell ref="BN13:BP13"/>
    <mergeCell ref="BN14:BP14"/>
    <mergeCell ref="BQ12:BS13"/>
    <mergeCell ref="BQ14:BS14"/>
    <mergeCell ref="BH12:BP12"/>
    <mergeCell ref="AY13:BA13"/>
    <mergeCell ref="AY14:BA14"/>
    <mergeCell ref="BB13:BD13"/>
    <mergeCell ref="BB14:BD14"/>
    <mergeCell ref="BE13:BG13"/>
    <mergeCell ref="BE14:BG14"/>
    <mergeCell ref="AM14:AO14"/>
    <mergeCell ref="AP14:AR14"/>
    <mergeCell ref="AS13:AU13"/>
    <mergeCell ref="AS14:AU14"/>
    <mergeCell ref="AV13:AX13"/>
    <mergeCell ref="AV14:AX14"/>
    <mergeCell ref="AA14:AC14"/>
    <mergeCell ref="AD13:AF13"/>
    <mergeCell ref="AD14:AF14"/>
    <mergeCell ref="AG13:AI13"/>
    <mergeCell ref="AG14:AI14"/>
    <mergeCell ref="AJ13:AL13"/>
    <mergeCell ref="AJ14:AL14"/>
    <mergeCell ref="O14:Q14"/>
    <mergeCell ref="R14:T14"/>
    <mergeCell ref="U13:W13"/>
    <mergeCell ref="X13:Z13"/>
    <mergeCell ref="U14:W14"/>
    <mergeCell ref="X14:Z14"/>
    <mergeCell ref="C14:E14"/>
    <mergeCell ref="F12:H13"/>
    <mergeCell ref="F14:H14"/>
    <mergeCell ref="I12:K13"/>
    <mergeCell ref="I14:K14"/>
    <mergeCell ref="L12:N13"/>
    <mergeCell ref="L14:N14"/>
    <mergeCell ref="U1:X1"/>
    <mergeCell ref="BW9:BW13"/>
    <mergeCell ref="U5:X5"/>
    <mergeCell ref="BT12:BV12"/>
    <mergeCell ref="BT13:BV13"/>
    <mergeCell ref="C10:E11"/>
    <mergeCell ref="C12:E13"/>
    <mergeCell ref="O12:Q13"/>
    <mergeCell ref="R13:T13"/>
    <mergeCell ref="I2:K2"/>
    <mergeCell ref="A9:A13"/>
    <mergeCell ref="B9:B13"/>
    <mergeCell ref="L2:N2"/>
    <mergeCell ref="L3:N3"/>
    <mergeCell ref="L4:N4"/>
    <mergeCell ref="AJ9:AU9"/>
    <mergeCell ref="AJ10:AU10"/>
    <mergeCell ref="AA13:AC13"/>
    <mergeCell ref="AM13:AO13"/>
    <mergeCell ref="AP13:AR13"/>
    <mergeCell ref="I3:K3"/>
    <mergeCell ref="I4:K4"/>
    <mergeCell ref="BQ11:BV11"/>
    <mergeCell ref="BH9:BV9"/>
    <mergeCell ref="BH10:BV10"/>
    <mergeCell ref="C6:K6"/>
    <mergeCell ref="BH11:BP11"/>
    <mergeCell ref="AV9:BG9"/>
    <mergeCell ref="AV10:BG10"/>
    <mergeCell ref="AV11:BG11"/>
    <mergeCell ref="AV12:BG12"/>
    <mergeCell ref="AJ11:AU11"/>
    <mergeCell ref="AJ12:AU12"/>
    <mergeCell ref="X9:AI9"/>
    <mergeCell ref="X10:AI10"/>
    <mergeCell ref="X11:AI11"/>
    <mergeCell ref="X12:AI12"/>
    <mergeCell ref="R12:W12"/>
    <mergeCell ref="C9:K9"/>
    <mergeCell ref="F10:K10"/>
    <mergeCell ref="F11:K11"/>
    <mergeCell ref="L9:W9"/>
    <mergeCell ref="L10:W10"/>
    <mergeCell ref="L11:W11"/>
  </mergeCells>
  <printOptions/>
  <pageMargins left="0.5905511811023623" right="0.3937007874015748" top="0.8267716535433072" bottom="0.2362204724409449" header="1.2598425196850394" footer="0.1968503937007874"/>
  <pageSetup fitToHeight="3" fitToWidth="3" horizontalDpi="600" verticalDpi="600" orientation="landscape" paperSize="9" scale="40" r:id="rId1"/>
  <headerFooter alignWithMargins="0">
    <oddFooter>&amp;C&amp;12&amp;P</oddFooter>
  </headerFooter>
  <colBreaks count="4" manualBreakCount="4">
    <brk id="11" max="41" man="1"/>
    <brk id="23" max="41" man="1"/>
    <brk id="35" max="41" man="1"/>
    <brk id="47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Z.</dc:creator>
  <cp:keywords/>
  <dc:description/>
  <cp:lastModifiedBy>Admin</cp:lastModifiedBy>
  <cp:lastPrinted>2020-03-17T12:51:49Z</cp:lastPrinted>
  <dcterms:created xsi:type="dcterms:W3CDTF">2000-04-21T05:48:10Z</dcterms:created>
  <dcterms:modified xsi:type="dcterms:W3CDTF">2020-03-17T13:13:26Z</dcterms:modified>
  <cp:category/>
  <cp:version/>
  <cp:contentType/>
  <cp:contentStatus/>
</cp:coreProperties>
</file>