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15480" windowHeight="10380" firstSheet="2" activeTab="2"/>
  </bookViews>
  <sheets>
    <sheet name="дод.1" sheetId="1" state="hidden" r:id="rId1"/>
    <sheet name="дод.1 (2)" sheetId="2" state="hidden" r:id="rId2"/>
    <sheet name="дод.1 (2019)" sheetId="3" r:id="rId3"/>
  </sheets>
  <definedNames>
    <definedName name="_xlfn.AGGREGATE" hidden="1">#NAME?</definedName>
    <definedName name="_xlnm.Print_Titles" localSheetId="0">'дод.1'!$A:$E,'дод.1'!$9:$10</definedName>
    <definedName name="_xlnm.Print_Titles" localSheetId="1">'дод.1 (2)'!$A:$E,'дод.1 (2)'!$9:$10</definedName>
    <definedName name="_xlnm.Print_Titles" localSheetId="2">'дод.1 (2019)'!$A:$E,'дод.1 (2019)'!$9:$10</definedName>
    <definedName name="_xlnm.Print_Area" localSheetId="0">'дод.1'!$A$1:$F$53</definedName>
    <definedName name="_xlnm.Print_Area" localSheetId="1">'дод.1 (2)'!$A$1:$F$53</definedName>
    <definedName name="_xlnm.Print_Area" localSheetId="2">'дод.1 (2019)'!$A$1:$N$59</definedName>
  </definedNames>
  <calcPr fullCalcOnLoad="1"/>
</workbook>
</file>

<file path=xl/sharedStrings.xml><?xml version="1.0" encoding="utf-8"?>
<sst xmlns="http://schemas.openxmlformats.org/spreadsheetml/2006/main" count="183" uniqueCount="78">
  <si>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</si>
  <si>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</si>
  <si>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</si>
  <si>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</si>
  <si>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</si>
  <si>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</si>
  <si>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</si>
  <si>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Інші неподаткові надходження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</si>
  <si>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</si>
  <si>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</si>
  <si>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</si>
  <si>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</si>
  <si>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</si>
  <si>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</si>
  <si>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</si>
  <si>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</si>
  <si>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</si>
  <si>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</si>
  <si>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 із доходів платника податку у  пигляді заробітної плати</t>
  </si>
  <si>
    <t>Податок на доходи фізичних осіб, що сплачується податковими агентами, 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</si>
  <si>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</si>
  <si>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пласності</t>
  </si>
  <si>
    <t>Інші надходження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</si>
  <si>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</si>
  <si>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</si>
  <si>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</si>
  <si>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</si>
  <si>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</si>
  <si>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інвалідом І чи ІІ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</si>
  <si>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</si>
  <si>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 і водовідведення, квартирної плати ( утримання будинкув і споруд та прибудинкових територій),вивезення побутового сміття та рідких нечистот), на компенсацію  втрати частини доходів у зв'язку з відмінот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</si>
  <si>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 субсидій населенню на придбання твердого та ріркого пічного побутового палива та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</si>
  <si>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</si>
  <si>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</si>
  <si>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</si>
  <si>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Надходження бюджетних установ від реалізації в установленому порядку майна (крім нерухомого майна)</t>
  </si>
  <si>
    <t>Заступник голови районної ради</t>
  </si>
  <si>
    <t>до рішення  районної ради</t>
  </si>
  <si>
    <t xml:space="preserve">Доходи від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</si>
  <si>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 відповідного місцевого  бюджету</t>
  </si>
  <si>
    <t>Всього доходів (без урахування трансфертів)</t>
  </si>
  <si>
    <t>І.В.Клігунова</t>
  </si>
  <si>
    <t>Додаток  1</t>
  </si>
  <si>
    <t>Додаткова дотація з державного бюджету місцевим бюджетам на фінансування переданих з державного  бюджету видатків видатків з утримання закладів освіти та охорони здоров'я</t>
  </si>
  <si>
    <t>Субвенція з державного бюджету місцевим бюджетам на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на надання 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дитинию та виплату соціальної допомоги на утримання дитини в сім'ї патронатного вихователя</t>
  </si>
  <si>
    <t xml:space="preserve">Адміністративні збори та платежі, доходи від некомерційного та побічного продажу </t>
  </si>
  <si>
    <t>Плата за надання адміністративних послуг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</si>
  <si>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</si>
  <si>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</si>
  <si>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сьомого скликання</t>
  </si>
  <si>
    <t>(грн.)</t>
  </si>
  <si>
    <t>"Про районний бюджет на 2018 рік"</t>
  </si>
  <si>
    <t>від ____.12.2017</t>
  </si>
  <si>
    <t>Доходи  районного бюджету на 2018 рік</t>
  </si>
  <si>
    <t>П Р О Е К Т</t>
  </si>
  <si>
    <t>Дотації  з державного бюджету місцевим бюджетам</t>
  </si>
  <si>
    <t>Субвенції з державного  бюджету місцевим бюджетам</t>
  </si>
  <si>
    <t>Субвенції з місцевих бюджетів іншим місцевим бюджетам</t>
  </si>
  <si>
    <t>Інші субвенції з місцевого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</si>
  <si>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</si>
  <si>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</si>
  <si>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відшкодування вартості лікарських засобів для лікування  окремих захворювань за рахунок  відповідної субвенції з державного бюджету</t>
  </si>
  <si>
    <t>Субвенція з місцевого бюджету на  здійснення переданих видатків  у сфері охорони здоров'я за рахунок коштів медичної субвенції</t>
  </si>
  <si>
    <t>Субвенція з  місцевого бюджету на надання пільг та житлових 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</si>
  <si>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</si>
  <si>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Всього доходів (без урахування міжбюджетних трансфертів трансфертів)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</si>
  <si>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</si>
  <si>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територій),управління багатоквартирним будинком, поводження з побутовими відходами ( вивезення побутових відходів) та вивезення 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багатоквартирному будинку за індивідуальними договорами за рахунок відповідної субвенції з державного бюджету</t>
  </si>
  <si>
    <t>Субвенція з  місцевого 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 непрацюючій особі, яка досягла загального пенсійного віку, але не набула права на пенсійну виплату, 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зарахунок відповідної субвенції з державного бюджету.</t>
  </si>
  <si>
    <t>Субвенція з  місцевого бюджету на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за надання 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</si>
  <si>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Затверджено</t>
  </si>
  <si>
    <t>Внесено зміни</t>
  </si>
  <si>
    <t>Затверджено з урахуванням змін</t>
  </si>
  <si>
    <t>від 20.02.2019</t>
  </si>
  <si>
    <t>Субвенція з державного бюджету місцевим бюджетам на зійснення заходів щодо соціально-економічного розвитку окремих територій</t>
  </si>
  <si>
    <t xml:space="preserve">Заступник голови </t>
  </si>
  <si>
    <t>І.КЛІГУНОВА</t>
  </si>
  <si>
    <t>Зміни до додатку 1  до  рішення  Конотопської районної ради "Про районний бюджет на 2019 рік"  "Доходи  районного бюджету на 2019 рік"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</si>
</sst>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3" fillId="3" borderId="0" applyNumberFormat="0" applyBorder="0" applyAlignment="0" applyProtection="0"/>
    <xf numFmtId="0" fontId="14" fillId="4" borderId="0" applyNumberFormat="0" applyBorder="0" applyAlignment="0" applyProtection="0"/>
    <xf numFmtId="0" fontId="43" fillId="5" borderId="0" applyNumberFormat="0" applyBorder="0" applyAlignment="0" applyProtection="0"/>
    <xf numFmtId="0" fontId="14" fillId="6" borderId="0" applyNumberFormat="0" applyBorder="0" applyAlignment="0" applyProtection="0"/>
    <xf numFmtId="0" fontId="43" fillId="7" borderId="0" applyNumberFormat="0" applyBorder="0" applyAlignment="0" applyProtection="0"/>
    <xf numFmtId="0" fontId="14" fillId="8" borderId="0" applyNumberFormat="0" applyBorder="0" applyAlignment="0" applyProtection="0"/>
    <xf numFmtId="0" fontId="43" fillId="9" borderId="0" applyNumberFormat="0" applyBorder="0" applyAlignment="0" applyProtection="0"/>
    <xf numFmtId="0" fontId="14" fillId="10" borderId="0" applyNumberFormat="0" applyBorder="0" applyAlignment="0" applyProtection="0"/>
    <xf numFmtId="0" fontId="43" fillId="11" borderId="0" applyNumberFormat="0" applyBorder="0" applyAlignment="0" applyProtection="0"/>
    <xf numFmtId="0" fontId="14" fillId="12" borderId="0" applyNumberFormat="0" applyBorder="0" applyAlignment="0" applyProtection="0"/>
    <xf numFmtId="0" fontId="43" fillId="13" borderId="0" applyNumberFormat="0" applyBorder="0" applyAlignment="0" applyProtection="0"/>
    <xf numFmtId="0" fontId="14" fillId="14" borderId="0" applyNumberFormat="0" applyBorder="0" applyAlignment="0" applyProtection="0"/>
    <xf numFmtId="0" fontId="43" fillId="15" borderId="0" applyNumberFormat="0" applyBorder="0" applyAlignment="0" applyProtection="0"/>
    <xf numFmtId="0" fontId="14" fillId="16" borderId="0" applyNumberFormat="0" applyBorder="0" applyAlignment="0" applyProtection="0"/>
    <xf numFmtId="0" fontId="43" fillId="17" borderId="0" applyNumberFormat="0" applyBorder="0" applyAlignment="0" applyProtection="0"/>
    <xf numFmtId="0" fontId="14" fillId="18" borderId="0" applyNumberFormat="0" applyBorder="0" applyAlignment="0" applyProtection="0"/>
    <xf numFmtId="0" fontId="43" fillId="19" borderId="0" applyNumberFormat="0" applyBorder="0" applyAlignment="0" applyProtection="0"/>
    <xf numFmtId="0" fontId="14" fillId="8" borderId="0" applyNumberFormat="0" applyBorder="0" applyAlignment="0" applyProtection="0"/>
    <xf numFmtId="0" fontId="43" fillId="20" borderId="0" applyNumberFormat="0" applyBorder="0" applyAlignment="0" applyProtection="0"/>
    <xf numFmtId="0" fontId="14" fillId="14" borderId="0" applyNumberFormat="0" applyBorder="0" applyAlignment="0" applyProtection="0"/>
    <xf numFmtId="0" fontId="43" fillId="21" borderId="0" applyNumberFormat="0" applyBorder="0" applyAlignment="0" applyProtection="0"/>
    <xf numFmtId="0" fontId="14" fillId="22" borderId="0" applyNumberFormat="0" applyBorder="0" applyAlignment="0" applyProtection="0"/>
    <xf numFmtId="0" fontId="43" fillId="23" borderId="0" applyNumberFormat="0" applyBorder="0" applyAlignment="0" applyProtection="0"/>
    <xf numFmtId="0" fontId="13" fillId="24" borderId="0" applyNumberFormat="0" applyBorder="0" applyAlignment="0" applyProtection="0"/>
    <xf numFmtId="0" fontId="44" fillId="25" borderId="0" applyNumberFormat="0" applyBorder="0" applyAlignment="0" applyProtection="0"/>
    <xf numFmtId="0" fontId="13" fillId="16" borderId="0" applyNumberFormat="0" applyBorder="0" applyAlignment="0" applyProtection="0"/>
    <xf numFmtId="0" fontId="44" fillId="26" borderId="0" applyNumberFormat="0" applyBorder="0" applyAlignment="0" applyProtection="0"/>
    <xf numFmtId="0" fontId="13" fillId="18" borderId="0" applyNumberFormat="0" applyBorder="0" applyAlignment="0" applyProtection="0"/>
    <xf numFmtId="0" fontId="44" fillId="27" borderId="0" applyNumberFormat="0" applyBorder="0" applyAlignment="0" applyProtection="0"/>
    <xf numFmtId="0" fontId="13" fillId="28" borderId="0" applyNumberFormat="0" applyBorder="0" applyAlignment="0" applyProtection="0"/>
    <xf numFmtId="0" fontId="44" fillId="29" borderId="0" applyNumberFormat="0" applyBorder="0" applyAlignment="0" applyProtection="0"/>
    <xf numFmtId="0" fontId="13" fillId="30" borderId="0" applyNumberFormat="0" applyBorder="0" applyAlignment="0" applyProtection="0"/>
    <xf numFmtId="0" fontId="44" fillId="31" borderId="0" applyNumberFormat="0" applyBorder="0" applyAlignment="0" applyProtection="0"/>
    <xf numFmtId="0" fontId="13" fillId="32" borderId="0" applyNumberFormat="0" applyBorder="0" applyAlignment="0" applyProtection="0"/>
    <xf numFmtId="0" fontId="44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6" fillId="46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50" fillId="0" borderId="7" applyNumberFormat="0" applyFill="0" applyAlignment="0" applyProtection="0"/>
    <xf numFmtId="0" fontId="12" fillId="0" borderId="8" applyNumberFormat="0" applyFill="0" applyAlignment="0" applyProtection="0"/>
    <xf numFmtId="0" fontId="51" fillId="47" borderId="9" applyNumberFormat="0" applyAlignment="0" applyProtection="0"/>
    <xf numFmtId="0" fontId="10" fillId="48" borderId="10" applyNumberFormat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3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6" fillId="4" borderId="0" applyNumberFormat="0" applyBorder="0" applyAlignment="0" applyProtection="0"/>
    <xf numFmtId="0" fontId="55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56" fillId="50" borderId="14" applyNumberFormat="0" applyAlignment="0" applyProtection="0"/>
    <xf numFmtId="0" fontId="18" fillId="0" borderId="15" applyNumberFormat="0" applyFill="0" applyAlignment="0" applyProtection="0"/>
    <xf numFmtId="0" fontId="57" fillId="54" borderId="0" applyNumberFormat="0" applyBorder="0" applyAlignment="0" applyProtection="0"/>
    <xf numFmtId="0" fontId="21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Border="1" applyAlignment="1">
      <alignment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vertical="center" wrapText="1"/>
      <protection/>
    </xf>
    <xf numFmtId="0" fontId="27" fillId="0" borderId="16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4" fillId="0" borderId="17" xfId="0" applyNumberFormat="1" applyFont="1" applyFill="1" applyBorder="1" applyAlignment="1" applyProtection="1">
      <alignment vertical="center"/>
      <protection/>
    </xf>
    <xf numFmtId="3" fontId="29" fillId="0" borderId="16" xfId="0" applyNumberFormat="1" applyFont="1" applyFill="1" applyBorder="1" applyAlignment="1" applyProtection="1">
      <alignment horizontal="right" vertical="center" wrapText="1"/>
      <protection/>
    </xf>
    <xf numFmtId="3" fontId="27" fillId="0" borderId="16" xfId="0" applyNumberFormat="1" applyFont="1" applyFill="1" applyBorder="1" applyAlignment="1" applyProtection="1">
      <alignment horizontal="right" vertical="center" wrapText="1"/>
      <protection/>
    </xf>
    <xf numFmtId="3" fontId="28" fillId="0" borderId="16" xfId="0" applyNumberFormat="1" applyFont="1" applyBorder="1" applyAlignment="1">
      <alignment vertical="center" wrapText="1"/>
    </xf>
    <xf numFmtId="3" fontId="27" fillId="0" borderId="16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31" fillId="0" borderId="17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/>
      <protection/>
    </xf>
    <xf numFmtId="0" fontId="27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 vertical="center" wrapText="1"/>
      <protection/>
    </xf>
    <xf numFmtId="3" fontId="20" fillId="0" borderId="16" xfId="0" applyNumberFormat="1" applyFont="1" applyFill="1" applyBorder="1" applyAlignment="1" applyProtection="1">
      <alignment horizontal="right" vertical="center" wrapText="1"/>
      <protection/>
    </xf>
    <xf numFmtId="0" fontId="32" fillId="0" borderId="16" xfId="0" applyFont="1" applyBorder="1" applyAlignment="1">
      <alignment/>
    </xf>
    <xf numFmtId="0" fontId="32" fillId="0" borderId="16" xfId="0" applyFont="1" applyBorder="1" applyAlignment="1">
      <alignment horizontal="justify" wrapText="1"/>
    </xf>
    <xf numFmtId="0" fontId="32" fillId="0" borderId="16" xfId="0" applyFont="1" applyBorder="1" applyAlignment="1">
      <alignment wrapText="1"/>
    </xf>
    <xf numFmtId="3" fontId="29" fillId="0" borderId="16" xfId="0" applyNumberFormat="1" applyFont="1" applyFill="1" applyBorder="1" applyAlignment="1" applyProtection="1">
      <alignment horizontal="right" vertical="center" wrapText="1"/>
      <protection/>
    </xf>
    <xf numFmtId="3" fontId="28" fillId="0" borderId="16" xfId="0" applyNumberFormat="1" applyFont="1" applyFill="1" applyBorder="1" applyAlignment="1">
      <alignment vertical="center" wrapText="1"/>
    </xf>
    <xf numFmtId="3" fontId="28" fillId="0" borderId="16" xfId="0" applyNumberFormat="1" applyFont="1" applyBorder="1" applyAlignment="1" applyProtection="1">
      <alignment vertical="center" wrapText="1"/>
      <protection locked="0"/>
    </xf>
    <xf numFmtId="0" fontId="60" fillId="0" borderId="0" xfId="0" applyNumberFormat="1" applyFont="1" applyFill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32" fillId="0" borderId="19" xfId="0" applyFont="1" applyBorder="1" applyAlignment="1">
      <alignment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vertical="center" wrapText="1"/>
    </xf>
    <xf numFmtId="4" fontId="29" fillId="0" borderId="16" xfId="0" applyNumberFormat="1" applyFont="1" applyFill="1" applyBorder="1" applyAlignment="1" applyProtection="1">
      <alignment horizontal="right" vertical="center" wrapText="1"/>
      <protection/>
    </xf>
    <xf numFmtId="4" fontId="27" fillId="0" borderId="16" xfId="0" applyNumberFormat="1" applyFont="1" applyFill="1" applyBorder="1" applyAlignment="1" applyProtection="1">
      <alignment horizontal="right" vertical="center" wrapText="1"/>
      <protection/>
    </xf>
    <xf numFmtId="4" fontId="28" fillId="0" borderId="16" xfId="0" applyNumberFormat="1" applyFont="1" applyBorder="1" applyAlignment="1">
      <alignment vertical="center" wrapText="1"/>
    </xf>
    <xf numFmtId="4" fontId="28" fillId="0" borderId="16" xfId="0" applyNumberFormat="1" applyFont="1" applyBorder="1" applyAlignment="1" applyProtection="1">
      <alignment vertical="center" wrapText="1"/>
      <protection locked="0"/>
    </xf>
    <xf numFmtId="4" fontId="27" fillId="0" borderId="16" xfId="0" applyNumberFormat="1" applyFont="1" applyFill="1" applyBorder="1" applyAlignment="1" applyProtection="1">
      <alignment vertical="center" wrapText="1"/>
      <protection/>
    </xf>
    <xf numFmtId="4" fontId="29" fillId="0" borderId="16" xfId="0" applyNumberFormat="1" applyFont="1" applyFill="1" applyBorder="1" applyAlignment="1" applyProtection="1">
      <alignment horizontal="right" vertical="center" wrapText="1"/>
      <protection/>
    </xf>
    <xf numFmtId="4" fontId="27" fillId="0" borderId="16" xfId="0" applyNumberFormat="1" applyFont="1" applyFill="1" applyBorder="1" applyAlignment="1">
      <alignment vertical="center" wrapText="1"/>
    </xf>
    <xf numFmtId="4" fontId="28" fillId="0" borderId="16" xfId="0" applyNumberFormat="1" applyFont="1" applyFill="1" applyBorder="1" applyAlignment="1">
      <alignment vertical="center" wrapText="1"/>
    </xf>
    <xf numFmtId="4" fontId="2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vertical="center" wrapText="1"/>
    </xf>
    <xf numFmtId="4" fontId="20" fillId="0" borderId="0" xfId="0" applyNumberFormat="1" applyFont="1" applyFill="1" applyBorder="1" applyAlignment="1" applyProtection="1">
      <alignment horizontal="right" vertical="center" wrapText="1"/>
      <protection/>
    </xf>
    <xf numFmtId="4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Font="1" applyFill="1" applyAlignment="1">
      <alignment horizontal="center" vertical="center"/>
    </xf>
    <xf numFmtId="0" fontId="34" fillId="0" borderId="0" xfId="0" applyNumberFormat="1" applyFont="1" applyFill="1" applyAlignment="1" applyProtection="1">
      <alignment horizontal="left" vertical="center" wrapText="1"/>
      <protection/>
    </xf>
    <xf numFmtId="0" fontId="33" fillId="0" borderId="0" xfId="0" applyNumberFormat="1" applyFont="1" applyFill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20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NumberFormat="1" applyFont="1" applyFill="1" applyBorder="1" applyAlignment="1" applyProtection="1">
      <alignment horizontal="center" vertical="center"/>
      <protection/>
    </xf>
    <xf numFmtId="0" fontId="20" fillId="0" borderId="26" xfId="0" applyNumberFormat="1" applyFont="1" applyFill="1" applyBorder="1" applyAlignment="1" applyProtection="1">
      <alignment horizontal="center"/>
      <protection/>
    </xf>
    <xf numFmtId="0" fontId="20" fillId="0" borderId="2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6"/>
  <sheetViews>
    <sheetView showGridLines="0" showZeros="0" zoomScalePageLayoutView="0" workbookViewId="0" topLeftCell="A44">
      <selection activeCell="D1" sqref="D1:F5"/>
    </sheetView>
  </sheetViews>
  <sheetFormatPr defaultColWidth="9.16015625" defaultRowHeight="12.75"/>
  <cols>
    <col min="1" max="1" width="11.83203125" style="1" customWidth="1"/>
    <col min="2" max="2" width="54.33203125" style="1" customWidth="1"/>
    <col min="3" max="3" width="14.16015625" style="1" customWidth="1"/>
    <col min="4" max="4" width="14.83203125" style="1" customWidth="1"/>
    <col min="5" max="5" width="14.16015625" style="1" customWidth="1"/>
    <col min="6" max="6" width="13.5" style="1" customWidth="1"/>
    <col min="7" max="7" width="9.16015625" style="1" customWidth="1"/>
    <col min="8" max="8" width="28" style="1" customWidth="1"/>
    <col min="9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3:13" ht="14.25" customHeight="1">
      <c r="C1" s="3"/>
      <c r="D1" s="69" t="s">
        <v>42</v>
      </c>
      <c r="E1" s="69"/>
      <c r="F1" s="69"/>
      <c r="M1" s="1"/>
    </row>
    <row r="2" spans="2:13" ht="12.75" customHeight="1">
      <c r="B2" s="42" t="s">
        <v>54</v>
      </c>
      <c r="C2" s="3"/>
      <c r="D2" s="69" t="s">
        <v>37</v>
      </c>
      <c r="E2" s="69"/>
      <c r="F2" s="69"/>
      <c r="M2" s="1"/>
    </row>
    <row r="3" spans="3:13" ht="12.75" customHeight="1">
      <c r="C3" s="3"/>
      <c r="D3" s="69" t="s">
        <v>49</v>
      </c>
      <c r="E3" s="69"/>
      <c r="F3" s="69"/>
      <c r="M3" s="1"/>
    </row>
    <row r="4" spans="3:13" ht="12.75" customHeight="1">
      <c r="C4" s="3"/>
      <c r="D4" s="69" t="s">
        <v>51</v>
      </c>
      <c r="E4" s="69"/>
      <c r="F4" s="69"/>
      <c r="M4" s="1"/>
    </row>
    <row r="5" spans="3:13" ht="13.5" customHeight="1">
      <c r="C5" s="3"/>
      <c r="D5" s="69" t="s">
        <v>52</v>
      </c>
      <c r="E5" s="69"/>
      <c r="F5" s="69"/>
      <c r="M5" s="1"/>
    </row>
    <row r="6" spans="3:13" ht="5.25" customHeight="1">
      <c r="C6" s="3"/>
      <c r="D6" s="27"/>
      <c r="E6" s="27"/>
      <c r="F6" s="27"/>
      <c r="M6" s="1"/>
    </row>
    <row r="7" spans="1:5" ht="19.5" customHeight="1">
      <c r="A7" s="70" t="s">
        <v>53</v>
      </c>
      <c r="B7" s="71"/>
      <c r="C7" s="71"/>
      <c r="D7" s="71"/>
      <c r="E7" s="71"/>
    </row>
    <row r="8" spans="2:6" ht="18.75">
      <c r="B8" s="20"/>
      <c r="C8" s="20"/>
      <c r="D8" s="20"/>
      <c r="E8" s="20"/>
      <c r="F8" s="28" t="s">
        <v>50</v>
      </c>
    </row>
    <row r="9" spans="1:6" ht="25.5" customHeight="1">
      <c r="A9" s="68" t="s">
        <v>0</v>
      </c>
      <c r="B9" s="68" t="s">
        <v>1</v>
      </c>
      <c r="C9" s="68" t="s">
        <v>10</v>
      </c>
      <c r="D9" s="68" t="s">
        <v>8</v>
      </c>
      <c r="E9" s="68" t="s">
        <v>9</v>
      </c>
      <c r="F9" s="68"/>
    </row>
    <row r="10" spans="1:6" ht="42.75" customHeight="1">
      <c r="A10" s="68"/>
      <c r="B10" s="68"/>
      <c r="C10" s="68"/>
      <c r="D10" s="68"/>
      <c r="E10" s="15" t="s">
        <v>10</v>
      </c>
      <c r="F10" s="13" t="s">
        <v>11</v>
      </c>
    </row>
    <row r="11" spans="1:253" s="7" customFormat="1" ht="23.25" customHeight="1">
      <c r="A11" s="4">
        <v>10000000</v>
      </c>
      <c r="B11" s="5" t="s">
        <v>3</v>
      </c>
      <c r="C11" s="21">
        <f>D11+E11</f>
        <v>28530958</v>
      </c>
      <c r="D11" s="21">
        <f>D12</f>
        <v>28530958</v>
      </c>
      <c r="E11" s="21"/>
      <c r="F11" s="21">
        <f>F12</f>
        <v>0</v>
      </c>
      <c r="G11" s="6"/>
      <c r="H11" s="26"/>
      <c r="I11" s="6"/>
      <c r="J11" s="6"/>
      <c r="K11" s="6"/>
      <c r="L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s="19" customFormat="1" ht="31.5" customHeight="1">
      <c r="A12" s="14">
        <v>11000000</v>
      </c>
      <c r="B12" s="17" t="s">
        <v>4</v>
      </c>
      <c r="C12" s="21">
        <f aca="true" t="shared" si="0" ref="C12:C50">D12+E12</f>
        <v>28530958</v>
      </c>
      <c r="D12" s="22">
        <f>D13+D17</f>
        <v>28530958</v>
      </c>
      <c r="E12" s="22">
        <f>E13+E17</f>
        <v>0</v>
      </c>
      <c r="F12" s="22">
        <f>F13+F17</f>
        <v>0</v>
      </c>
      <c r="G12" s="18"/>
      <c r="H12" s="18"/>
      <c r="I12" s="18"/>
      <c r="J12" s="18"/>
      <c r="K12" s="18"/>
      <c r="L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1:253" s="19" customFormat="1" ht="26.25" customHeight="1">
      <c r="A13" s="14">
        <v>11010000</v>
      </c>
      <c r="B13" s="17" t="s">
        <v>17</v>
      </c>
      <c r="C13" s="21">
        <f t="shared" si="0"/>
        <v>28527058</v>
      </c>
      <c r="D13" s="23">
        <f>D14+D15+D16</f>
        <v>28527058</v>
      </c>
      <c r="E13" s="23"/>
      <c r="F13" s="23"/>
      <c r="G13" s="18"/>
      <c r="H13" s="18"/>
      <c r="I13" s="18"/>
      <c r="J13" s="18"/>
      <c r="K13" s="18"/>
      <c r="L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9" customFormat="1" ht="46.5" customHeight="1">
      <c r="A14" s="14">
        <v>11010100</v>
      </c>
      <c r="B14" s="17" t="s">
        <v>18</v>
      </c>
      <c r="C14" s="21">
        <f t="shared" si="0"/>
        <v>19533453</v>
      </c>
      <c r="D14" s="41">
        <v>19533453</v>
      </c>
      <c r="E14" s="23"/>
      <c r="F14" s="23"/>
      <c r="G14" s="18"/>
      <c r="H14" s="18"/>
      <c r="I14" s="18"/>
      <c r="J14" s="18"/>
      <c r="K14" s="18"/>
      <c r="L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42" customHeight="1">
      <c r="A15" s="14">
        <v>11010400</v>
      </c>
      <c r="B15" s="17" t="s">
        <v>19</v>
      </c>
      <c r="C15" s="21">
        <f t="shared" si="0"/>
        <v>8714805</v>
      </c>
      <c r="D15" s="23">
        <v>8714805</v>
      </c>
      <c r="E15" s="23"/>
      <c r="F15" s="23"/>
      <c r="G15" s="18"/>
      <c r="H15" s="18"/>
      <c r="I15" s="18"/>
      <c r="J15" s="18"/>
      <c r="K15" s="18"/>
      <c r="L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6" s="16" customFormat="1" ht="46.5" customHeight="1">
      <c r="A16" s="14">
        <v>11010500</v>
      </c>
      <c r="B16" s="17" t="s">
        <v>20</v>
      </c>
      <c r="C16" s="21">
        <f t="shared" si="0"/>
        <v>278800</v>
      </c>
      <c r="D16" s="24">
        <v>278800</v>
      </c>
      <c r="E16" s="24"/>
      <c r="F16" s="24"/>
    </row>
    <row r="17" spans="1:6" s="18" customFormat="1" ht="20.25" customHeight="1">
      <c r="A17" s="14">
        <v>11020000</v>
      </c>
      <c r="B17" s="17" t="s">
        <v>5</v>
      </c>
      <c r="C17" s="21">
        <f t="shared" si="0"/>
        <v>3900</v>
      </c>
      <c r="D17" s="24">
        <f>D18</f>
        <v>3900</v>
      </c>
      <c r="E17" s="24"/>
      <c r="F17" s="24"/>
    </row>
    <row r="18" spans="1:253" s="19" customFormat="1" ht="29.25" customHeight="1">
      <c r="A18" s="14">
        <v>11020200</v>
      </c>
      <c r="B18" s="17" t="s">
        <v>21</v>
      </c>
      <c r="C18" s="21">
        <f t="shared" si="0"/>
        <v>3900</v>
      </c>
      <c r="D18" s="23">
        <v>3900</v>
      </c>
      <c r="E18" s="23"/>
      <c r="F18" s="23"/>
      <c r="G18" s="18"/>
      <c r="H18" s="18"/>
      <c r="I18" s="18"/>
      <c r="J18" s="18"/>
      <c r="K18" s="18"/>
      <c r="L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8" customFormat="1" ht="20.25" customHeight="1">
      <c r="A19" s="4">
        <v>20000000</v>
      </c>
      <c r="B19" s="5" t="s">
        <v>6</v>
      </c>
      <c r="C19" s="21">
        <f>D19+E19</f>
        <v>975874</v>
      </c>
      <c r="D19" s="22">
        <f>D20+D22+D26+D29</f>
        <v>358900</v>
      </c>
      <c r="E19" s="22">
        <f>E20+E22+E26+E29</f>
        <v>616974</v>
      </c>
      <c r="F19" s="22">
        <f>F20+F22+F26+F29</f>
        <v>0</v>
      </c>
      <c r="G19" s="2"/>
      <c r="H19" s="2"/>
      <c r="I19" s="2"/>
      <c r="J19" s="2"/>
      <c r="K19" s="2"/>
      <c r="L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8" customFormat="1" ht="20.25" customHeight="1">
      <c r="A20" s="14">
        <v>21000000</v>
      </c>
      <c r="B20" s="32" t="s">
        <v>38</v>
      </c>
      <c r="C20" s="21">
        <f aca="true" t="shared" si="1" ref="C20:C29">D20+E20</f>
        <v>3900</v>
      </c>
      <c r="D20" s="22">
        <f>D21</f>
        <v>3900</v>
      </c>
      <c r="E20" s="22"/>
      <c r="F20" s="22"/>
      <c r="G20" s="2"/>
      <c r="H20" s="2"/>
      <c r="I20" s="2"/>
      <c r="J20" s="2"/>
      <c r="K20" s="2"/>
      <c r="L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8" customFormat="1" ht="45" customHeight="1">
      <c r="A21" s="14">
        <v>21010300</v>
      </c>
      <c r="B21" s="32" t="s">
        <v>39</v>
      </c>
      <c r="C21" s="21">
        <f t="shared" si="1"/>
        <v>3900</v>
      </c>
      <c r="D21" s="22">
        <v>3900</v>
      </c>
      <c r="E21" s="22"/>
      <c r="F21" s="22"/>
      <c r="G21" s="2"/>
      <c r="H21" s="2"/>
      <c r="I21" s="2"/>
      <c r="J21" s="2"/>
      <c r="K21" s="2"/>
      <c r="L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8" customFormat="1" ht="35.25" customHeight="1">
      <c r="A22" s="36">
        <v>22000000</v>
      </c>
      <c r="B22" s="38" t="s">
        <v>45</v>
      </c>
      <c r="C22" s="21">
        <f t="shared" si="1"/>
        <v>350000</v>
      </c>
      <c r="D22" s="22">
        <f>D23</f>
        <v>350000</v>
      </c>
      <c r="E22" s="22"/>
      <c r="F22" s="22"/>
      <c r="G22" s="2"/>
      <c r="H22" s="2"/>
      <c r="I22" s="2"/>
      <c r="J22" s="2"/>
      <c r="K22" s="2"/>
      <c r="L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8" customFormat="1" ht="18.75" customHeight="1">
      <c r="A23" s="36">
        <v>22010000</v>
      </c>
      <c r="B23" s="38" t="s">
        <v>46</v>
      </c>
      <c r="C23" s="21">
        <f t="shared" si="1"/>
        <v>350000</v>
      </c>
      <c r="D23" s="22">
        <f>D24+D25</f>
        <v>350000</v>
      </c>
      <c r="E23" s="22">
        <f>E24+E25</f>
        <v>0</v>
      </c>
      <c r="F23" s="22">
        <f>F24+F25</f>
        <v>0</v>
      </c>
      <c r="G23" s="2"/>
      <c r="H23" s="2"/>
      <c r="I23" s="2"/>
      <c r="J23" s="2"/>
      <c r="K23" s="2"/>
      <c r="L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8" customFormat="1" ht="62.25" customHeight="1">
      <c r="A24" s="36">
        <v>22010300</v>
      </c>
      <c r="B24" s="37" t="s">
        <v>47</v>
      </c>
      <c r="C24" s="21">
        <f t="shared" si="1"/>
        <v>22000</v>
      </c>
      <c r="D24" s="22">
        <v>22000</v>
      </c>
      <c r="E24" s="22"/>
      <c r="F24" s="22"/>
      <c r="G24" s="2"/>
      <c r="H24" s="2"/>
      <c r="I24" s="2"/>
      <c r="J24" s="2"/>
      <c r="K24" s="2"/>
      <c r="L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8" customFormat="1" ht="45" customHeight="1">
      <c r="A25" s="36">
        <v>22012600</v>
      </c>
      <c r="B25" s="37" t="s">
        <v>48</v>
      </c>
      <c r="C25" s="21">
        <f t="shared" si="1"/>
        <v>328000</v>
      </c>
      <c r="D25" s="22">
        <v>328000</v>
      </c>
      <c r="E25" s="22"/>
      <c r="F25" s="22"/>
      <c r="G25" s="2"/>
      <c r="H25" s="2"/>
      <c r="I25" s="2"/>
      <c r="J25" s="2"/>
      <c r="K25" s="2"/>
      <c r="L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9" customFormat="1" ht="20.25" customHeight="1">
      <c r="A26" s="14">
        <v>24000000</v>
      </c>
      <c r="B26" s="17" t="s">
        <v>7</v>
      </c>
      <c r="C26" s="21">
        <f t="shared" si="1"/>
        <v>5000</v>
      </c>
      <c r="D26" s="22">
        <f aca="true" t="shared" si="2" ref="D26:F27">D27</f>
        <v>5000</v>
      </c>
      <c r="E26" s="22">
        <f t="shared" si="2"/>
        <v>0</v>
      </c>
      <c r="F26" s="22">
        <f t="shared" si="2"/>
        <v>0</v>
      </c>
      <c r="G26" s="18"/>
      <c r="H26" s="18"/>
      <c r="I26" s="18"/>
      <c r="J26" s="18"/>
      <c r="K26" s="18"/>
      <c r="L26" s="18"/>
      <c r="IK26" s="18"/>
      <c r="IL26" s="18"/>
      <c r="IM26" s="18"/>
      <c r="IN26" s="18"/>
      <c r="IO26" s="18"/>
      <c r="IP26" s="18"/>
      <c r="IQ26" s="18"/>
      <c r="IR26" s="18"/>
      <c r="IS26" s="18"/>
    </row>
    <row r="27" spans="1:253" s="19" customFormat="1" ht="20.25" customHeight="1">
      <c r="A27" s="14">
        <v>24060000</v>
      </c>
      <c r="B27" s="17" t="s">
        <v>22</v>
      </c>
      <c r="C27" s="21">
        <f t="shared" si="1"/>
        <v>5000</v>
      </c>
      <c r="D27" s="22">
        <f t="shared" si="2"/>
        <v>5000</v>
      </c>
      <c r="E27" s="22">
        <f t="shared" si="2"/>
        <v>0</v>
      </c>
      <c r="F27" s="22">
        <f t="shared" si="2"/>
        <v>0</v>
      </c>
      <c r="G27" s="18"/>
      <c r="H27" s="18"/>
      <c r="I27" s="18"/>
      <c r="J27" s="18"/>
      <c r="K27" s="18"/>
      <c r="L27" s="18"/>
      <c r="IK27" s="18"/>
      <c r="IL27" s="18"/>
      <c r="IM27" s="18"/>
      <c r="IN27" s="18"/>
      <c r="IO27" s="18"/>
      <c r="IP27" s="18"/>
      <c r="IQ27" s="18"/>
      <c r="IR27" s="18"/>
      <c r="IS27" s="18"/>
    </row>
    <row r="28" spans="1:253" s="19" customFormat="1" ht="20.25" customHeight="1">
      <c r="A28" s="14">
        <v>24060300</v>
      </c>
      <c r="B28" s="17" t="s">
        <v>22</v>
      </c>
      <c r="C28" s="21">
        <f t="shared" si="1"/>
        <v>5000</v>
      </c>
      <c r="D28" s="22">
        <v>5000</v>
      </c>
      <c r="E28" s="22"/>
      <c r="F28" s="22"/>
      <c r="G28" s="18"/>
      <c r="H28" s="18"/>
      <c r="I28" s="18"/>
      <c r="J28" s="18"/>
      <c r="K28" s="18"/>
      <c r="L28" s="18"/>
      <c r="IK28" s="18"/>
      <c r="IL28" s="18"/>
      <c r="IM28" s="18"/>
      <c r="IN28" s="18"/>
      <c r="IO28" s="18"/>
      <c r="IP28" s="18"/>
      <c r="IQ28" s="18"/>
      <c r="IR28" s="18"/>
      <c r="IS28" s="18"/>
    </row>
    <row r="29" spans="1:253" s="19" customFormat="1" ht="20.25" customHeight="1">
      <c r="A29" s="14">
        <v>25000000</v>
      </c>
      <c r="B29" s="17" t="s">
        <v>12</v>
      </c>
      <c r="C29" s="21">
        <f t="shared" si="1"/>
        <v>616974</v>
      </c>
      <c r="D29" s="22">
        <f>D30</f>
        <v>0</v>
      </c>
      <c r="E29" s="22">
        <f>E30</f>
        <v>616974</v>
      </c>
      <c r="F29" s="22">
        <f>F30</f>
        <v>0</v>
      </c>
      <c r="G29" s="18"/>
      <c r="H29" s="18"/>
      <c r="I29" s="18"/>
      <c r="J29" s="18"/>
      <c r="K29" s="18"/>
      <c r="L29" s="18"/>
      <c r="IK29" s="18"/>
      <c r="IL29" s="18"/>
      <c r="IM29" s="18"/>
      <c r="IN29" s="18"/>
      <c r="IO29" s="18"/>
      <c r="IP29" s="18"/>
      <c r="IQ29" s="18"/>
      <c r="IR29" s="18"/>
      <c r="IS29" s="18"/>
    </row>
    <row r="30" spans="1:253" s="19" customFormat="1" ht="28.5" customHeight="1">
      <c r="A30" s="14">
        <v>25010000</v>
      </c>
      <c r="B30" s="17" t="s">
        <v>23</v>
      </c>
      <c r="C30" s="21">
        <f t="shared" si="0"/>
        <v>616974</v>
      </c>
      <c r="D30" s="22">
        <f>D31+D32+D33</f>
        <v>0</v>
      </c>
      <c r="E30" s="22">
        <f>E31+E32+E33+E34</f>
        <v>616974</v>
      </c>
      <c r="F30" s="22">
        <f>F31+F32+F33</f>
        <v>0</v>
      </c>
      <c r="G30" s="18"/>
      <c r="H30" s="18"/>
      <c r="I30" s="18"/>
      <c r="J30" s="18"/>
      <c r="K30" s="18"/>
      <c r="L30" s="18"/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253" s="19" customFormat="1" ht="27" customHeight="1">
      <c r="A31" s="14">
        <v>25010100</v>
      </c>
      <c r="B31" s="17" t="s">
        <v>24</v>
      </c>
      <c r="C31" s="21">
        <f t="shared" si="0"/>
        <v>513629</v>
      </c>
      <c r="D31" s="22"/>
      <c r="E31" s="22">
        <v>513629</v>
      </c>
      <c r="F31" s="22"/>
      <c r="G31" s="18"/>
      <c r="H31" s="18"/>
      <c r="I31" s="18"/>
      <c r="J31" s="18"/>
      <c r="K31" s="18"/>
      <c r="L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s="19" customFormat="1" ht="27.75" customHeight="1" hidden="1">
      <c r="A32" s="14">
        <v>25010200</v>
      </c>
      <c r="B32" s="17" t="s">
        <v>25</v>
      </c>
      <c r="C32" s="21">
        <f t="shared" si="0"/>
        <v>0</v>
      </c>
      <c r="D32" s="22"/>
      <c r="E32" s="22"/>
      <c r="F32" s="22"/>
      <c r="G32" s="18"/>
      <c r="H32" s="18"/>
      <c r="I32" s="18"/>
      <c r="J32" s="18"/>
      <c r="K32" s="18"/>
      <c r="L32" s="18"/>
      <c r="IK32" s="18"/>
      <c r="IL32" s="18"/>
      <c r="IM32" s="18"/>
      <c r="IN32" s="18"/>
      <c r="IO32" s="18"/>
      <c r="IP32" s="18"/>
      <c r="IQ32" s="18"/>
      <c r="IR32" s="18"/>
      <c r="IS32" s="18"/>
    </row>
    <row r="33" spans="1:253" s="19" customFormat="1" ht="20.25" customHeight="1">
      <c r="A33" s="14">
        <v>25010300</v>
      </c>
      <c r="B33" s="17" t="s">
        <v>26</v>
      </c>
      <c r="C33" s="21">
        <f t="shared" si="0"/>
        <v>93070</v>
      </c>
      <c r="D33" s="22"/>
      <c r="E33" s="22">
        <v>93070</v>
      </c>
      <c r="F33" s="22"/>
      <c r="G33" s="18"/>
      <c r="H33" s="18"/>
      <c r="I33" s="18"/>
      <c r="J33" s="18"/>
      <c r="K33" s="18"/>
      <c r="L33" s="18"/>
      <c r="IK33" s="18"/>
      <c r="IL33" s="18"/>
      <c r="IM33" s="18"/>
      <c r="IN33" s="18"/>
      <c r="IO33" s="18"/>
      <c r="IP33" s="18"/>
      <c r="IQ33" s="18"/>
      <c r="IR33" s="18"/>
      <c r="IS33" s="18"/>
    </row>
    <row r="34" spans="1:253" s="19" customFormat="1" ht="39" customHeight="1">
      <c r="A34" s="14">
        <v>25010400</v>
      </c>
      <c r="B34" s="17" t="s">
        <v>35</v>
      </c>
      <c r="C34" s="21">
        <f t="shared" si="0"/>
        <v>10275</v>
      </c>
      <c r="D34" s="22"/>
      <c r="E34" s="22">
        <v>10275</v>
      </c>
      <c r="F34" s="22"/>
      <c r="G34" s="18"/>
      <c r="H34" s="18"/>
      <c r="I34" s="18"/>
      <c r="J34" s="18"/>
      <c r="K34" s="18"/>
      <c r="L34" s="18"/>
      <c r="IK34" s="18"/>
      <c r="IL34" s="18"/>
      <c r="IM34" s="18"/>
      <c r="IN34" s="18"/>
      <c r="IO34" s="18"/>
      <c r="IP34" s="18"/>
      <c r="IQ34" s="18"/>
      <c r="IR34" s="18"/>
      <c r="IS34" s="18"/>
    </row>
    <row r="35" spans="1:253" s="10" customFormat="1" ht="20.25" customHeight="1">
      <c r="A35" s="4">
        <v>40000000</v>
      </c>
      <c r="B35" s="5" t="s">
        <v>2</v>
      </c>
      <c r="C35" s="21">
        <f t="shared" si="0"/>
        <v>70105493</v>
      </c>
      <c r="D35" s="22">
        <f>D36</f>
        <v>70105493</v>
      </c>
      <c r="E35" s="22">
        <f>E36</f>
        <v>0</v>
      </c>
      <c r="F35" s="22">
        <f>F36</f>
        <v>0</v>
      </c>
      <c r="G35" s="9"/>
      <c r="H35" s="9"/>
      <c r="I35" s="9"/>
      <c r="J35" s="9"/>
      <c r="K35" s="9"/>
      <c r="L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s="19" customFormat="1" ht="20.25" customHeight="1">
      <c r="A36" s="14">
        <v>41000000</v>
      </c>
      <c r="B36" s="17" t="s">
        <v>13</v>
      </c>
      <c r="C36" s="21">
        <f t="shared" si="0"/>
        <v>70105493</v>
      </c>
      <c r="D36" s="22">
        <f>D37+D40</f>
        <v>70105493</v>
      </c>
      <c r="E36" s="22">
        <f>E37+E40</f>
        <v>0</v>
      </c>
      <c r="F36" s="22">
        <f>F37+F40</f>
        <v>0</v>
      </c>
      <c r="G36" s="18"/>
      <c r="H36" s="18"/>
      <c r="I36" s="18"/>
      <c r="J36" s="18"/>
      <c r="K36" s="18"/>
      <c r="L36" s="18"/>
      <c r="IK36" s="18"/>
      <c r="IL36" s="18"/>
      <c r="IM36" s="18"/>
      <c r="IN36" s="18"/>
      <c r="IO36" s="18"/>
      <c r="IP36" s="18"/>
      <c r="IQ36" s="18"/>
      <c r="IR36" s="18"/>
      <c r="IS36" s="18"/>
    </row>
    <row r="37" spans="1:253" s="19" customFormat="1" ht="20.25" customHeight="1">
      <c r="A37" s="14">
        <v>41020000</v>
      </c>
      <c r="B37" s="17" t="s">
        <v>14</v>
      </c>
      <c r="C37" s="21">
        <f t="shared" si="0"/>
        <v>18717600</v>
      </c>
      <c r="D37" s="22">
        <f>D38+D39</f>
        <v>18717600</v>
      </c>
      <c r="E37" s="22">
        <f>E38+E39</f>
        <v>0</v>
      </c>
      <c r="F37" s="22">
        <f>F38+F39</f>
        <v>0</v>
      </c>
      <c r="G37" s="18"/>
      <c r="H37" s="18"/>
      <c r="I37" s="18"/>
      <c r="J37" s="18"/>
      <c r="K37" s="18"/>
      <c r="L37" s="18"/>
      <c r="IK37" s="18"/>
      <c r="IL37" s="18"/>
      <c r="IM37" s="18"/>
      <c r="IN37" s="18"/>
      <c r="IO37" s="18"/>
      <c r="IP37" s="18"/>
      <c r="IQ37" s="18"/>
      <c r="IR37" s="18"/>
      <c r="IS37" s="18"/>
    </row>
    <row r="38" spans="1:253" s="19" customFormat="1" ht="20.25" customHeight="1">
      <c r="A38" s="14">
        <v>41020100</v>
      </c>
      <c r="B38" s="17" t="s">
        <v>27</v>
      </c>
      <c r="C38" s="21">
        <f t="shared" si="0"/>
        <v>6145800</v>
      </c>
      <c r="D38" s="22">
        <v>6145800</v>
      </c>
      <c r="E38" s="22"/>
      <c r="F38" s="22"/>
      <c r="G38" s="18"/>
      <c r="H38" s="18"/>
      <c r="I38" s="18"/>
      <c r="J38" s="18"/>
      <c r="K38" s="18"/>
      <c r="L38" s="18"/>
      <c r="IK38" s="18"/>
      <c r="IL38" s="18"/>
      <c r="IM38" s="18"/>
      <c r="IN38" s="18"/>
      <c r="IO38" s="18"/>
      <c r="IP38" s="18"/>
      <c r="IQ38" s="18"/>
      <c r="IR38" s="18"/>
      <c r="IS38" s="18"/>
    </row>
    <row r="39" spans="1:253" s="19" customFormat="1" ht="57" customHeight="1">
      <c r="A39" s="14">
        <v>41020200</v>
      </c>
      <c r="B39" s="17" t="s">
        <v>43</v>
      </c>
      <c r="C39" s="21">
        <f t="shared" si="0"/>
        <v>12571800</v>
      </c>
      <c r="D39" s="22">
        <v>12571800</v>
      </c>
      <c r="E39" s="22"/>
      <c r="F39" s="22"/>
      <c r="G39" s="18"/>
      <c r="H39" s="18"/>
      <c r="I39" s="18"/>
      <c r="J39" s="18"/>
      <c r="K39" s="18"/>
      <c r="L39" s="18"/>
      <c r="IK39" s="18"/>
      <c r="IL39" s="18"/>
      <c r="IM39" s="18"/>
      <c r="IN39" s="18"/>
      <c r="IO39" s="18"/>
      <c r="IP39" s="18"/>
      <c r="IQ39" s="18"/>
      <c r="IR39" s="18"/>
      <c r="IS39" s="18"/>
    </row>
    <row r="40" spans="1:253" s="19" customFormat="1" ht="20.25" customHeight="1">
      <c r="A40" s="14">
        <v>41030000</v>
      </c>
      <c r="B40" s="17" t="s">
        <v>15</v>
      </c>
      <c r="C40" s="21">
        <f t="shared" si="0"/>
        <v>51387893</v>
      </c>
      <c r="D40" s="22">
        <f>SUM(D41:D48)</f>
        <v>51387893</v>
      </c>
      <c r="E40" s="22">
        <f>SUM(E41:E48)</f>
        <v>0</v>
      </c>
      <c r="F40" s="22">
        <f>SUM(F41:F48)</f>
        <v>0</v>
      </c>
      <c r="G40" s="18"/>
      <c r="H40" s="18"/>
      <c r="I40" s="18"/>
      <c r="J40" s="18"/>
      <c r="K40" s="18"/>
      <c r="L40" s="18"/>
      <c r="IK40" s="18"/>
      <c r="IL40" s="18"/>
      <c r="IM40" s="18"/>
      <c r="IN40" s="18"/>
      <c r="IO40" s="18"/>
      <c r="IP40" s="18"/>
      <c r="IQ40" s="18"/>
      <c r="IR40" s="18"/>
      <c r="IS40" s="18"/>
    </row>
    <row r="41" spans="1:253" s="19" customFormat="1" ht="90.75" customHeight="1">
      <c r="A41" s="14">
        <v>41030600</v>
      </c>
      <c r="B41" s="17" t="s">
        <v>28</v>
      </c>
      <c r="C41" s="21">
        <f t="shared" si="0"/>
        <v>0</v>
      </c>
      <c r="D41" s="23"/>
      <c r="E41" s="23"/>
      <c r="F41" s="23"/>
      <c r="G41" s="18"/>
      <c r="H41" s="18"/>
      <c r="I41" s="18"/>
      <c r="J41" s="18"/>
      <c r="K41" s="18"/>
      <c r="L41" s="18"/>
      <c r="IK41" s="18"/>
      <c r="IL41" s="18"/>
      <c r="IM41" s="18"/>
      <c r="IN41" s="18"/>
      <c r="IO41" s="18"/>
      <c r="IP41" s="18"/>
      <c r="IQ41" s="18"/>
      <c r="IR41" s="18"/>
      <c r="IS41" s="18"/>
    </row>
    <row r="42" spans="1:253" s="19" customFormat="1" ht="109.5" customHeight="1">
      <c r="A42" s="14">
        <v>41030800</v>
      </c>
      <c r="B42" s="17" t="s">
        <v>29</v>
      </c>
      <c r="C42" s="21">
        <f t="shared" si="0"/>
        <v>0</v>
      </c>
      <c r="D42" s="23"/>
      <c r="E42" s="23"/>
      <c r="F42" s="23"/>
      <c r="G42" s="18"/>
      <c r="H42" s="18"/>
      <c r="I42" s="18"/>
      <c r="J42" s="18"/>
      <c r="K42" s="18"/>
      <c r="L42" s="18"/>
      <c r="IK42" s="18"/>
      <c r="IL42" s="18"/>
      <c r="IM42" s="18"/>
      <c r="IN42" s="18"/>
      <c r="IO42" s="18"/>
      <c r="IP42" s="18"/>
      <c r="IQ42" s="18"/>
      <c r="IR42" s="18"/>
      <c r="IS42" s="18"/>
    </row>
    <row r="43" spans="1:253" s="19" customFormat="1" ht="245.25" customHeight="1" hidden="1">
      <c r="A43" s="14">
        <v>41030900</v>
      </c>
      <c r="B43" s="17" t="s">
        <v>30</v>
      </c>
      <c r="C43" s="21">
        <f t="shared" si="0"/>
        <v>0</v>
      </c>
      <c r="D43" s="23"/>
      <c r="E43" s="23"/>
      <c r="F43" s="23"/>
      <c r="G43" s="18"/>
      <c r="H43" s="18"/>
      <c r="I43" s="18"/>
      <c r="J43" s="18"/>
      <c r="K43" s="18"/>
      <c r="L43" s="18"/>
      <c r="IK43" s="18"/>
      <c r="IL43" s="18"/>
      <c r="IM43" s="18"/>
      <c r="IN43" s="18"/>
      <c r="IO43" s="18"/>
      <c r="IP43" s="18"/>
      <c r="IQ43" s="18"/>
      <c r="IR43" s="18"/>
      <c r="IS43" s="18"/>
    </row>
    <row r="44" spans="1:253" s="19" customFormat="1" ht="63.75" customHeight="1">
      <c r="A44" s="14">
        <v>41031000</v>
      </c>
      <c r="B44" s="17" t="s">
        <v>31</v>
      </c>
      <c r="C44" s="21">
        <f t="shared" si="0"/>
        <v>0</v>
      </c>
      <c r="D44" s="23"/>
      <c r="E44" s="23"/>
      <c r="F44" s="23"/>
      <c r="G44" s="18"/>
      <c r="H44" s="18"/>
      <c r="I44" s="18"/>
      <c r="J44" s="18"/>
      <c r="K44" s="18"/>
      <c r="L44" s="18"/>
      <c r="IK44" s="18"/>
      <c r="IL44" s="18"/>
      <c r="IM44" s="18"/>
      <c r="IN44" s="18"/>
      <c r="IO44" s="18"/>
      <c r="IP44" s="18"/>
      <c r="IQ44" s="18"/>
      <c r="IR44" s="18"/>
      <c r="IS44" s="18"/>
    </row>
    <row r="45" spans="1:253" s="19" customFormat="1" ht="28.5" customHeight="1">
      <c r="A45" s="14">
        <v>41033900</v>
      </c>
      <c r="B45" s="17" t="s">
        <v>32</v>
      </c>
      <c r="C45" s="21">
        <f t="shared" si="0"/>
        <v>25458700</v>
      </c>
      <c r="D45" s="23">
        <v>25458700</v>
      </c>
      <c r="E45" s="23"/>
      <c r="F45" s="23"/>
      <c r="G45" s="18"/>
      <c r="H45" s="18"/>
      <c r="I45" s="18"/>
      <c r="J45" s="18"/>
      <c r="K45" s="18"/>
      <c r="L45" s="18"/>
      <c r="IK45" s="18"/>
      <c r="IL45" s="18"/>
      <c r="IM45" s="18"/>
      <c r="IN45" s="18"/>
      <c r="IO45" s="18"/>
      <c r="IP45" s="18"/>
      <c r="IQ45" s="18"/>
      <c r="IR45" s="18"/>
      <c r="IS45" s="18"/>
    </row>
    <row r="46" spans="1:253" s="19" customFormat="1" ht="32.25" customHeight="1">
      <c r="A46" s="14">
        <v>41034200</v>
      </c>
      <c r="B46" s="17" t="s">
        <v>33</v>
      </c>
      <c r="C46" s="21">
        <f t="shared" si="0"/>
        <v>18040400</v>
      </c>
      <c r="D46" s="40">
        <v>18040400</v>
      </c>
      <c r="E46" s="23"/>
      <c r="F46" s="23"/>
      <c r="G46" s="18"/>
      <c r="H46" s="18"/>
      <c r="I46" s="18"/>
      <c r="J46" s="18"/>
      <c r="K46" s="18"/>
      <c r="L46" s="18"/>
      <c r="IK46" s="18"/>
      <c r="IL46" s="18"/>
      <c r="IM46" s="18"/>
      <c r="IN46" s="18"/>
      <c r="IO46" s="18"/>
      <c r="IP46" s="18"/>
      <c r="IQ46" s="18"/>
      <c r="IR46" s="18"/>
      <c r="IS46" s="18"/>
    </row>
    <row r="47" spans="1:253" s="19" customFormat="1" ht="22.5" customHeight="1">
      <c r="A47" s="14">
        <v>41035000</v>
      </c>
      <c r="B47" s="17" t="s">
        <v>34</v>
      </c>
      <c r="C47" s="21">
        <f t="shared" si="0"/>
        <v>7888793</v>
      </c>
      <c r="D47" s="23">
        <v>7888793</v>
      </c>
      <c r="E47" s="23"/>
      <c r="F47" s="23"/>
      <c r="G47" s="18"/>
      <c r="H47" s="18"/>
      <c r="I47" s="18"/>
      <c r="J47" s="18"/>
      <c r="K47" s="18"/>
      <c r="L47" s="18"/>
      <c r="IK47" s="18"/>
      <c r="IL47" s="18"/>
      <c r="IM47" s="18"/>
      <c r="IN47" s="18"/>
      <c r="IO47" s="18"/>
      <c r="IP47" s="18"/>
      <c r="IQ47" s="18"/>
      <c r="IR47" s="18"/>
      <c r="IS47" s="18"/>
    </row>
    <row r="48" spans="1:253" s="19" customFormat="1" ht="165" customHeight="1">
      <c r="A48" s="14">
        <v>41035800</v>
      </c>
      <c r="B48" s="17" t="s">
        <v>44</v>
      </c>
      <c r="C48" s="21">
        <f t="shared" si="0"/>
        <v>0</v>
      </c>
      <c r="D48" s="23"/>
      <c r="E48" s="23"/>
      <c r="F48" s="23"/>
      <c r="G48" s="18"/>
      <c r="H48" s="18"/>
      <c r="I48" s="18"/>
      <c r="J48" s="18"/>
      <c r="K48" s="18"/>
      <c r="L48" s="18"/>
      <c r="IK48" s="18"/>
      <c r="IL48" s="18"/>
      <c r="IM48" s="18"/>
      <c r="IN48" s="18"/>
      <c r="IO48" s="18"/>
      <c r="IP48" s="18"/>
      <c r="IQ48" s="18"/>
      <c r="IR48" s="18"/>
      <c r="IS48" s="18"/>
    </row>
    <row r="49" spans="1:253" s="19" customFormat="1" ht="24.75" customHeight="1">
      <c r="A49" s="14"/>
      <c r="B49" s="34" t="s">
        <v>40</v>
      </c>
      <c r="C49" s="21">
        <f>C11+C19</f>
        <v>29506832</v>
      </c>
      <c r="D49" s="39">
        <f>D11+D19</f>
        <v>28889858</v>
      </c>
      <c r="E49" s="39">
        <f>E11+E19</f>
        <v>616974</v>
      </c>
      <c r="F49" s="39">
        <f>F11+F19</f>
        <v>0</v>
      </c>
      <c r="G49" s="18"/>
      <c r="H49" s="18"/>
      <c r="I49" s="18"/>
      <c r="J49" s="18"/>
      <c r="K49" s="18"/>
      <c r="L49" s="18"/>
      <c r="IK49" s="18"/>
      <c r="IL49" s="18"/>
      <c r="IM49" s="18"/>
      <c r="IN49" s="18"/>
      <c r="IO49" s="18"/>
      <c r="IP49" s="18"/>
      <c r="IQ49" s="18"/>
      <c r="IR49" s="18"/>
      <c r="IS49" s="18"/>
    </row>
    <row r="50" spans="1:253" s="8" customFormat="1" ht="21" customHeight="1">
      <c r="A50" s="11"/>
      <c r="B50" s="12" t="s">
        <v>16</v>
      </c>
      <c r="C50" s="21">
        <f t="shared" si="0"/>
        <v>99612325</v>
      </c>
      <c r="D50" s="35">
        <f>D11+D19+D35</f>
        <v>98995351</v>
      </c>
      <c r="E50" s="35">
        <f>E11+E19+E35</f>
        <v>616974</v>
      </c>
      <c r="F50" s="25">
        <f>F11+F19+F35</f>
        <v>0</v>
      </c>
      <c r="G50" s="2"/>
      <c r="H50" s="2"/>
      <c r="I50" s="2"/>
      <c r="J50" s="2"/>
      <c r="K50" s="2"/>
      <c r="L50" s="2"/>
      <c r="IK50" s="2"/>
      <c r="IL50" s="2"/>
      <c r="IM50" s="2"/>
      <c r="IN50" s="2"/>
      <c r="IO50" s="2"/>
      <c r="IP50" s="2"/>
      <c r="IQ50" s="2"/>
      <c r="IR50" s="2"/>
      <c r="IS50" s="2"/>
    </row>
    <row r="53" spans="1:6" ht="49.5" customHeight="1">
      <c r="A53" s="29" t="s">
        <v>36</v>
      </c>
      <c r="B53" s="30"/>
      <c r="C53" s="31"/>
      <c r="D53" s="31"/>
      <c r="E53" s="30" t="s">
        <v>41</v>
      </c>
      <c r="F53" s="31"/>
    </row>
    <row r="56" ht="12.75">
      <c r="D56" s="33"/>
    </row>
  </sheetData>
  <sheetProtection/>
  <mergeCells count="11">
    <mergeCell ref="D4:F4"/>
    <mergeCell ref="E9:F9"/>
    <mergeCell ref="C9:C10"/>
    <mergeCell ref="D9:D10"/>
    <mergeCell ref="A9:A10"/>
    <mergeCell ref="B9:B10"/>
    <mergeCell ref="D1:F1"/>
    <mergeCell ref="D2:F2"/>
    <mergeCell ref="D5:F5"/>
    <mergeCell ref="A7:E7"/>
    <mergeCell ref="D3:F3"/>
  </mergeCells>
  <printOptions horizontalCentered="1"/>
  <pageMargins left="0.7874015748031497" right="0.5905511811023623" top="0.5905511811023623" bottom="0.7874015748031497" header="0.5118110236220472" footer="0.5118110236220472"/>
  <pageSetup fitToHeight="0" horizontalDpi="300" verticalDpi="3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56"/>
  <sheetViews>
    <sheetView showGridLines="0" showZeros="0" zoomScalePageLayoutView="0" workbookViewId="0" topLeftCell="A44">
      <selection activeCell="D1" sqref="D1:F5"/>
    </sheetView>
  </sheetViews>
  <sheetFormatPr defaultColWidth="9.16015625" defaultRowHeight="12.75"/>
  <cols>
    <col min="1" max="1" width="11.83203125" style="1" customWidth="1"/>
    <col min="2" max="2" width="54.33203125" style="1" customWidth="1"/>
    <col min="3" max="3" width="14.16015625" style="1" customWidth="1"/>
    <col min="4" max="4" width="14.83203125" style="1" customWidth="1"/>
    <col min="5" max="5" width="14.16015625" style="1" customWidth="1"/>
    <col min="6" max="6" width="13.5" style="1" customWidth="1"/>
    <col min="7" max="7" width="9.16015625" style="1" customWidth="1"/>
    <col min="8" max="8" width="28" style="1" customWidth="1"/>
    <col min="9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3:13" ht="14.25" customHeight="1">
      <c r="C1" s="3"/>
      <c r="D1" s="69"/>
      <c r="E1" s="69"/>
      <c r="F1" s="69"/>
      <c r="M1" s="1"/>
    </row>
    <row r="2" spans="2:13" ht="12.75" customHeight="1">
      <c r="B2" s="42" t="s">
        <v>54</v>
      </c>
      <c r="C2" s="3"/>
      <c r="D2" s="69"/>
      <c r="E2" s="69"/>
      <c r="F2" s="69"/>
      <c r="M2" s="1"/>
    </row>
    <row r="3" spans="3:13" ht="12.75" customHeight="1">
      <c r="C3" s="3"/>
      <c r="D3" s="69"/>
      <c r="E3" s="69"/>
      <c r="F3" s="69"/>
      <c r="M3" s="1"/>
    </row>
    <row r="4" spans="3:13" ht="12.75" customHeight="1">
      <c r="C4" s="3"/>
      <c r="D4" s="69"/>
      <c r="E4" s="69"/>
      <c r="F4" s="69"/>
      <c r="M4" s="1"/>
    </row>
    <row r="5" spans="3:13" ht="13.5" customHeight="1">
      <c r="C5" s="3"/>
      <c r="D5" s="69"/>
      <c r="E5" s="69"/>
      <c r="F5" s="69"/>
      <c r="M5" s="1"/>
    </row>
    <row r="6" spans="3:13" ht="5.25" customHeight="1">
      <c r="C6" s="3"/>
      <c r="D6" s="27"/>
      <c r="E6" s="27"/>
      <c r="F6" s="27"/>
      <c r="M6" s="1"/>
    </row>
    <row r="7" spans="1:5" ht="19.5" customHeight="1">
      <c r="A7" s="70" t="s">
        <v>53</v>
      </c>
      <c r="B7" s="71"/>
      <c r="C7" s="71"/>
      <c r="D7" s="71"/>
      <c r="E7" s="71"/>
    </row>
    <row r="8" spans="2:6" ht="18.75">
      <c r="B8" s="20"/>
      <c r="C8" s="20"/>
      <c r="D8" s="20"/>
      <c r="E8" s="20"/>
      <c r="F8" s="28" t="s">
        <v>50</v>
      </c>
    </row>
    <row r="9" spans="1:6" ht="25.5" customHeight="1">
      <c r="A9" s="68" t="s">
        <v>0</v>
      </c>
      <c r="B9" s="68" t="s">
        <v>1</v>
      </c>
      <c r="C9" s="68" t="s">
        <v>10</v>
      </c>
      <c r="D9" s="68" t="s">
        <v>8</v>
      </c>
      <c r="E9" s="68" t="s">
        <v>9</v>
      </c>
      <c r="F9" s="68"/>
    </row>
    <row r="10" spans="1:6" ht="42.75" customHeight="1">
      <c r="A10" s="68"/>
      <c r="B10" s="68"/>
      <c r="C10" s="68"/>
      <c r="D10" s="68"/>
      <c r="E10" s="15" t="s">
        <v>10</v>
      </c>
      <c r="F10" s="13" t="s">
        <v>11</v>
      </c>
    </row>
    <row r="11" spans="1:253" s="7" customFormat="1" ht="23.25" customHeight="1">
      <c r="A11" s="4">
        <v>10000000</v>
      </c>
      <c r="B11" s="5" t="s">
        <v>3</v>
      </c>
      <c r="C11" s="21">
        <f>D11+E11</f>
        <v>28530958</v>
      </c>
      <c r="D11" s="21">
        <f>D12</f>
        <v>28530958</v>
      </c>
      <c r="E11" s="21"/>
      <c r="F11" s="21">
        <f>F12</f>
        <v>0</v>
      </c>
      <c r="G11" s="6"/>
      <c r="H11" s="26"/>
      <c r="I11" s="6"/>
      <c r="J11" s="6"/>
      <c r="K11" s="6"/>
      <c r="L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s="19" customFormat="1" ht="31.5" customHeight="1">
      <c r="A12" s="14">
        <v>11000000</v>
      </c>
      <c r="B12" s="17" t="s">
        <v>4</v>
      </c>
      <c r="C12" s="21">
        <f aca="true" t="shared" si="0" ref="C12:C50">D12+E12</f>
        <v>28530958</v>
      </c>
      <c r="D12" s="22">
        <f>D13+D17</f>
        <v>28530958</v>
      </c>
      <c r="E12" s="22">
        <f>E13+E17</f>
        <v>0</v>
      </c>
      <c r="F12" s="22">
        <f>F13+F17</f>
        <v>0</v>
      </c>
      <c r="G12" s="18"/>
      <c r="H12" s="18"/>
      <c r="I12" s="18"/>
      <c r="J12" s="18"/>
      <c r="K12" s="18"/>
      <c r="L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1:253" s="19" customFormat="1" ht="26.25" customHeight="1">
      <c r="A13" s="14">
        <v>11010000</v>
      </c>
      <c r="B13" s="17" t="s">
        <v>17</v>
      </c>
      <c r="C13" s="21">
        <f t="shared" si="0"/>
        <v>28527058</v>
      </c>
      <c r="D13" s="23">
        <f>D14+D15+D16</f>
        <v>28527058</v>
      </c>
      <c r="E13" s="23"/>
      <c r="F13" s="23"/>
      <c r="G13" s="18"/>
      <c r="H13" s="18"/>
      <c r="I13" s="18"/>
      <c r="J13" s="18"/>
      <c r="K13" s="18"/>
      <c r="L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9" customFormat="1" ht="46.5" customHeight="1">
      <c r="A14" s="14">
        <v>11010100</v>
      </c>
      <c r="B14" s="17" t="s">
        <v>18</v>
      </c>
      <c r="C14" s="21">
        <f t="shared" si="0"/>
        <v>19533453</v>
      </c>
      <c r="D14" s="41">
        <v>19533453</v>
      </c>
      <c r="E14" s="23"/>
      <c r="F14" s="23"/>
      <c r="G14" s="18"/>
      <c r="H14" s="18"/>
      <c r="I14" s="18"/>
      <c r="J14" s="18"/>
      <c r="K14" s="18"/>
      <c r="L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42" customHeight="1">
      <c r="A15" s="14">
        <v>11010400</v>
      </c>
      <c r="B15" s="17" t="s">
        <v>19</v>
      </c>
      <c r="C15" s="21">
        <f t="shared" si="0"/>
        <v>8714805</v>
      </c>
      <c r="D15" s="23">
        <v>8714805</v>
      </c>
      <c r="E15" s="23"/>
      <c r="F15" s="23"/>
      <c r="G15" s="18"/>
      <c r="H15" s="18"/>
      <c r="I15" s="18"/>
      <c r="J15" s="18"/>
      <c r="K15" s="18"/>
      <c r="L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6" s="16" customFormat="1" ht="46.5" customHeight="1">
      <c r="A16" s="14">
        <v>11010500</v>
      </c>
      <c r="B16" s="17" t="s">
        <v>20</v>
      </c>
      <c r="C16" s="21">
        <f t="shared" si="0"/>
        <v>278800</v>
      </c>
      <c r="D16" s="24">
        <v>278800</v>
      </c>
      <c r="E16" s="24"/>
      <c r="F16" s="24"/>
    </row>
    <row r="17" spans="1:6" s="18" customFormat="1" ht="20.25" customHeight="1">
      <c r="A17" s="14">
        <v>11020000</v>
      </c>
      <c r="B17" s="17" t="s">
        <v>5</v>
      </c>
      <c r="C17" s="21">
        <f t="shared" si="0"/>
        <v>3900</v>
      </c>
      <c r="D17" s="24">
        <f>D18</f>
        <v>3900</v>
      </c>
      <c r="E17" s="24"/>
      <c r="F17" s="24"/>
    </row>
    <row r="18" spans="1:253" s="19" customFormat="1" ht="29.25" customHeight="1">
      <c r="A18" s="14">
        <v>11020200</v>
      </c>
      <c r="B18" s="17" t="s">
        <v>21</v>
      </c>
      <c r="C18" s="21">
        <f t="shared" si="0"/>
        <v>3900</v>
      </c>
      <c r="D18" s="23">
        <v>3900</v>
      </c>
      <c r="E18" s="23"/>
      <c r="F18" s="23"/>
      <c r="G18" s="18"/>
      <c r="H18" s="18"/>
      <c r="I18" s="18"/>
      <c r="J18" s="18"/>
      <c r="K18" s="18"/>
      <c r="L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8" customFormat="1" ht="20.25" customHeight="1">
      <c r="A19" s="4">
        <v>20000000</v>
      </c>
      <c r="B19" s="5" t="s">
        <v>6</v>
      </c>
      <c r="C19" s="21">
        <f>D19+E19</f>
        <v>975874</v>
      </c>
      <c r="D19" s="22">
        <f>D20+D22+D26+D29</f>
        <v>358900</v>
      </c>
      <c r="E19" s="22">
        <f>E20+E22+E26+E29</f>
        <v>616974</v>
      </c>
      <c r="F19" s="22">
        <f>F20+F22+F26+F29</f>
        <v>0</v>
      </c>
      <c r="G19" s="2"/>
      <c r="H19" s="2"/>
      <c r="I19" s="2"/>
      <c r="J19" s="2"/>
      <c r="K19" s="2"/>
      <c r="L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8" customFormat="1" ht="20.25" customHeight="1">
      <c r="A20" s="14">
        <v>21000000</v>
      </c>
      <c r="B20" s="32" t="s">
        <v>38</v>
      </c>
      <c r="C20" s="21">
        <f aca="true" t="shared" si="1" ref="C20:C29">D20+E20</f>
        <v>3900</v>
      </c>
      <c r="D20" s="22">
        <f>D21</f>
        <v>3900</v>
      </c>
      <c r="E20" s="22"/>
      <c r="F20" s="22"/>
      <c r="G20" s="2"/>
      <c r="H20" s="2"/>
      <c r="I20" s="2"/>
      <c r="J20" s="2"/>
      <c r="K20" s="2"/>
      <c r="L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8" customFormat="1" ht="45" customHeight="1">
      <c r="A21" s="14">
        <v>21010300</v>
      </c>
      <c r="B21" s="32" t="s">
        <v>39</v>
      </c>
      <c r="C21" s="21">
        <f t="shared" si="1"/>
        <v>3900</v>
      </c>
      <c r="D21" s="22">
        <v>3900</v>
      </c>
      <c r="E21" s="22"/>
      <c r="F21" s="22"/>
      <c r="G21" s="2"/>
      <c r="H21" s="2"/>
      <c r="I21" s="2"/>
      <c r="J21" s="2"/>
      <c r="K21" s="2"/>
      <c r="L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8" customFormat="1" ht="35.25" customHeight="1">
      <c r="A22" s="36">
        <v>22000000</v>
      </c>
      <c r="B22" s="38" t="s">
        <v>45</v>
      </c>
      <c r="C22" s="21">
        <f t="shared" si="1"/>
        <v>350000</v>
      </c>
      <c r="D22" s="22">
        <f>D23</f>
        <v>350000</v>
      </c>
      <c r="E22" s="22"/>
      <c r="F22" s="22"/>
      <c r="G22" s="2"/>
      <c r="H22" s="2"/>
      <c r="I22" s="2"/>
      <c r="J22" s="2"/>
      <c r="K22" s="2"/>
      <c r="L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8" customFormat="1" ht="18.75" customHeight="1">
      <c r="A23" s="36">
        <v>22010000</v>
      </c>
      <c r="B23" s="38" t="s">
        <v>46</v>
      </c>
      <c r="C23" s="21">
        <f t="shared" si="1"/>
        <v>350000</v>
      </c>
      <c r="D23" s="22">
        <f>D24+D25</f>
        <v>350000</v>
      </c>
      <c r="E23" s="22">
        <f>E24+E25</f>
        <v>0</v>
      </c>
      <c r="F23" s="22">
        <f>F24+F25</f>
        <v>0</v>
      </c>
      <c r="G23" s="2"/>
      <c r="H23" s="2"/>
      <c r="I23" s="2"/>
      <c r="J23" s="2"/>
      <c r="K23" s="2"/>
      <c r="L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8" customFormat="1" ht="62.25" customHeight="1">
      <c r="A24" s="36">
        <v>22010300</v>
      </c>
      <c r="B24" s="37" t="s">
        <v>47</v>
      </c>
      <c r="C24" s="21">
        <f t="shared" si="1"/>
        <v>22000</v>
      </c>
      <c r="D24" s="22">
        <v>22000</v>
      </c>
      <c r="E24" s="22"/>
      <c r="F24" s="22"/>
      <c r="G24" s="2"/>
      <c r="H24" s="2"/>
      <c r="I24" s="2"/>
      <c r="J24" s="2"/>
      <c r="K24" s="2"/>
      <c r="L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8" customFormat="1" ht="45" customHeight="1">
      <c r="A25" s="36">
        <v>22012600</v>
      </c>
      <c r="B25" s="37" t="s">
        <v>48</v>
      </c>
      <c r="C25" s="21">
        <f t="shared" si="1"/>
        <v>328000</v>
      </c>
      <c r="D25" s="22">
        <v>328000</v>
      </c>
      <c r="E25" s="22"/>
      <c r="F25" s="22"/>
      <c r="G25" s="2"/>
      <c r="H25" s="2"/>
      <c r="I25" s="2"/>
      <c r="J25" s="2"/>
      <c r="K25" s="2"/>
      <c r="L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9" customFormat="1" ht="20.25" customHeight="1">
      <c r="A26" s="14">
        <v>24000000</v>
      </c>
      <c r="B26" s="17" t="s">
        <v>7</v>
      </c>
      <c r="C26" s="21">
        <f t="shared" si="1"/>
        <v>5000</v>
      </c>
      <c r="D26" s="22">
        <f aca="true" t="shared" si="2" ref="D26:F27">D27</f>
        <v>5000</v>
      </c>
      <c r="E26" s="22">
        <f t="shared" si="2"/>
        <v>0</v>
      </c>
      <c r="F26" s="22">
        <f t="shared" si="2"/>
        <v>0</v>
      </c>
      <c r="G26" s="18"/>
      <c r="H26" s="18"/>
      <c r="I26" s="18"/>
      <c r="J26" s="18"/>
      <c r="K26" s="18"/>
      <c r="L26" s="18"/>
      <c r="IK26" s="18"/>
      <c r="IL26" s="18"/>
      <c r="IM26" s="18"/>
      <c r="IN26" s="18"/>
      <c r="IO26" s="18"/>
      <c r="IP26" s="18"/>
      <c r="IQ26" s="18"/>
      <c r="IR26" s="18"/>
      <c r="IS26" s="18"/>
    </row>
    <row r="27" spans="1:253" s="19" customFormat="1" ht="20.25" customHeight="1">
      <c r="A27" s="14">
        <v>24060000</v>
      </c>
      <c r="B27" s="17" t="s">
        <v>22</v>
      </c>
      <c r="C27" s="21">
        <f t="shared" si="1"/>
        <v>5000</v>
      </c>
      <c r="D27" s="22">
        <f t="shared" si="2"/>
        <v>5000</v>
      </c>
      <c r="E27" s="22">
        <f t="shared" si="2"/>
        <v>0</v>
      </c>
      <c r="F27" s="22">
        <f t="shared" si="2"/>
        <v>0</v>
      </c>
      <c r="G27" s="18"/>
      <c r="H27" s="18"/>
      <c r="I27" s="18"/>
      <c r="J27" s="18"/>
      <c r="K27" s="18"/>
      <c r="L27" s="18"/>
      <c r="IK27" s="18"/>
      <c r="IL27" s="18"/>
      <c r="IM27" s="18"/>
      <c r="IN27" s="18"/>
      <c r="IO27" s="18"/>
      <c r="IP27" s="18"/>
      <c r="IQ27" s="18"/>
      <c r="IR27" s="18"/>
      <c r="IS27" s="18"/>
    </row>
    <row r="28" spans="1:253" s="19" customFormat="1" ht="20.25" customHeight="1">
      <c r="A28" s="14">
        <v>24060300</v>
      </c>
      <c r="B28" s="17" t="s">
        <v>22</v>
      </c>
      <c r="C28" s="21">
        <f t="shared" si="1"/>
        <v>5000</v>
      </c>
      <c r="D28" s="22">
        <v>5000</v>
      </c>
      <c r="E28" s="22"/>
      <c r="F28" s="22"/>
      <c r="G28" s="18"/>
      <c r="H28" s="18"/>
      <c r="I28" s="18"/>
      <c r="J28" s="18"/>
      <c r="K28" s="18"/>
      <c r="L28" s="18"/>
      <c r="IK28" s="18"/>
      <c r="IL28" s="18"/>
      <c r="IM28" s="18"/>
      <c r="IN28" s="18"/>
      <c r="IO28" s="18"/>
      <c r="IP28" s="18"/>
      <c r="IQ28" s="18"/>
      <c r="IR28" s="18"/>
      <c r="IS28" s="18"/>
    </row>
    <row r="29" spans="1:253" s="19" customFormat="1" ht="20.25" customHeight="1">
      <c r="A29" s="14">
        <v>25000000</v>
      </c>
      <c r="B29" s="17" t="s">
        <v>12</v>
      </c>
      <c r="C29" s="21">
        <f t="shared" si="1"/>
        <v>616974</v>
      </c>
      <c r="D29" s="22">
        <f>D30</f>
        <v>0</v>
      </c>
      <c r="E29" s="22">
        <f>E30</f>
        <v>616974</v>
      </c>
      <c r="F29" s="22">
        <f>F30</f>
        <v>0</v>
      </c>
      <c r="G29" s="18"/>
      <c r="H29" s="18"/>
      <c r="I29" s="18"/>
      <c r="J29" s="18"/>
      <c r="K29" s="18"/>
      <c r="L29" s="18"/>
      <c r="IK29" s="18"/>
      <c r="IL29" s="18"/>
      <c r="IM29" s="18"/>
      <c r="IN29" s="18"/>
      <c r="IO29" s="18"/>
      <c r="IP29" s="18"/>
      <c r="IQ29" s="18"/>
      <c r="IR29" s="18"/>
      <c r="IS29" s="18"/>
    </row>
    <row r="30" spans="1:253" s="19" customFormat="1" ht="28.5" customHeight="1">
      <c r="A30" s="14">
        <v>25010000</v>
      </c>
      <c r="B30" s="17" t="s">
        <v>23</v>
      </c>
      <c r="C30" s="21">
        <f t="shared" si="0"/>
        <v>616974</v>
      </c>
      <c r="D30" s="22">
        <f>D31+D32+D33</f>
        <v>0</v>
      </c>
      <c r="E30" s="22">
        <f>E31+E32+E33+E34</f>
        <v>616974</v>
      </c>
      <c r="F30" s="22">
        <f>F31+F32+F33</f>
        <v>0</v>
      </c>
      <c r="G30" s="18"/>
      <c r="H30" s="18"/>
      <c r="I30" s="18"/>
      <c r="J30" s="18"/>
      <c r="K30" s="18"/>
      <c r="L30" s="18"/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253" s="19" customFormat="1" ht="27" customHeight="1">
      <c r="A31" s="14">
        <v>25010100</v>
      </c>
      <c r="B31" s="17" t="s">
        <v>24</v>
      </c>
      <c r="C31" s="21">
        <f t="shared" si="0"/>
        <v>513629</v>
      </c>
      <c r="D31" s="22"/>
      <c r="E31" s="22">
        <v>513629</v>
      </c>
      <c r="F31" s="22"/>
      <c r="G31" s="18"/>
      <c r="H31" s="18"/>
      <c r="I31" s="18"/>
      <c r="J31" s="18"/>
      <c r="K31" s="18"/>
      <c r="L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s="19" customFormat="1" ht="27.75" customHeight="1" hidden="1">
      <c r="A32" s="14">
        <v>25010200</v>
      </c>
      <c r="B32" s="17" t="s">
        <v>25</v>
      </c>
      <c r="C32" s="21">
        <f t="shared" si="0"/>
        <v>0</v>
      </c>
      <c r="D32" s="22"/>
      <c r="E32" s="22"/>
      <c r="F32" s="22"/>
      <c r="G32" s="18"/>
      <c r="H32" s="18"/>
      <c r="I32" s="18"/>
      <c r="J32" s="18"/>
      <c r="K32" s="18"/>
      <c r="L32" s="18"/>
      <c r="IK32" s="18"/>
      <c r="IL32" s="18"/>
      <c r="IM32" s="18"/>
      <c r="IN32" s="18"/>
      <c r="IO32" s="18"/>
      <c r="IP32" s="18"/>
      <c r="IQ32" s="18"/>
      <c r="IR32" s="18"/>
      <c r="IS32" s="18"/>
    </row>
    <row r="33" spans="1:253" s="19" customFormat="1" ht="20.25" customHeight="1">
      <c r="A33" s="14">
        <v>25010300</v>
      </c>
      <c r="B33" s="17" t="s">
        <v>26</v>
      </c>
      <c r="C33" s="21">
        <f t="shared" si="0"/>
        <v>93070</v>
      </c>
      <c r="D33" s="22"/>
      <c r="E33" s="22">
        <v>93070</v>
      </c>
      <c r="F33" s="22"/>
      <c r="G33" s="18"/>
      <c r="H33" s="18"/>
      <c r="I33" s="18"/>
      <c r="J33" s="18"/>
      <c r="K33" s="18"/>
      <c r="L33" s="18"/>
      <c r="IK33" s="18"/>
      <c r="IL33" s="18"/>
      <c r="IM33" s="18"/>
      <c r="IN33" s="18"/>
      <c r="IO33" s="18"/>
      <c r="IP33" s="18"/>
      <c r="IQ33" s="18"/>
      <c r="IR33" s="18"/>
      <c r="IS33" s="18"/>
    </row>
    <row r="34" spans="1:253" s="19" customFormat="1" ht="39" customHeight="1">
      <c r="A34" s="14">
        <v>25010400</v>
      </c>
      <c r="B34" s="17" t="s">
        <v>35</v>
      </c>
      <c r="C34" s="21">
        <f t="shared" si="0"/>
        <v>10275</v>
      </c>
      <c r="D34" s="22"/>
      <c r="E34" s="22">
        <v>10275</v>
      </c>
      <c r="F34" s="22"/>
      <c r="G34" s="18"/>
      <c r="H34" s="18"/>
      <c r="I34" s="18"/>
      <c r="J34" s="18"/>
      <c r="K34" s="18"/>
      <c r="L34" s="18"/>
      <c r="IK34" s="18"/>
      <c r="IL34" s="18"/>
      <c r="IM34" s="18"/>
      <c r="IN34" s="18"/>
      <c r="IO34" s="18"/>
      <c r="IP34" s="18"/>
      <c r="IQ34" s="18"/>
      <c r="IR34" s="18"/>
      <c r="IS34" s="18"/>
    </row>
    <row r="35" spans="1:253" s="10" customFormat="1" ht="20.25" customHeight="1">
      <c r="A35" s="4">
        <v>40000000</v>
      </c>
      <c r="B35" s="5" t="s">
        <v>2</v>
      </c>
      <c r="C35" s="21">
        <f t="shared" si="0"/>
        <v>69513993</v>
      </c>
      <c r="D35" s="22">
        <f>D36</f>
        <v>69513993</v>
      </c>
      <c r="E35" s="22">
        <f>E36</f>
        <v>0</v>
      </c>
      <c r="F35" s="22">
        <f>F36</f>
        <v>0</v>
      </c>
      <c r="G35" s="9"/>
      <c r="H35" s="9"/>
      <c r="I35" s="9"/>
      <c r="J35" s="9"/>
      <c r="K35" s="9"/>
      <c r="L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s="19" customFormat="1" ht="20.25" customHeight="1">
      <c r="A36" s="14">
        <v>41000000</v>
      </c>
      <c r="B36" s="17" t="s">
        <v>13</v>
      </c>
      <c r="C36" s="21">
        <f t="shared" si="0"/>
        <v>69513993</v>
      </c>
      <c r="D36" s="22">
        <f>D37+D40</f>
        <v>69513993</v>
      </c>
      <c r="E36" s="22">
        <f>E37+E40</f>
        <v>0</v>
      </c>
      <c r="F36" s="22">
        <f>F37+F40</f>
        <v>0</v>
      </c>
      <c r="G36" s="18"/>
      <c r="H36" s="18"/>
      <c r="I36" s="18"/>
      <c r="J36" s="18"/>
      <c r="K36" s="18"/>
      <c r="L36" s="18"/>
      <c r="IK36" s="18"/>
      <c r="IL36" s="18"/>
      <c r="IM36" s="18"/>
      <c r="IN36" s="18"/>
      <c r="IO36" s="18"/>
      <c r="IP36" s="18"/>
      <c r="IQ36" s="18"/>
      <c r="IR36" s="18"/>
      <c r="IS36" s="18"/>
    </row>
    <row r="37" spans="1:253" s="19" customFormat="1" ht="20.25" customHeight="1">
      <c r="A37" s="14">
        <v>41020000</v>
      </c>
      <c r="B37" s="17" t="s">
        <v>14</v>
      </c>
      <c r="C37" s="21">
        <f t="shared" si="0"/>
        <v>18126100</v>
      </c>
      <c r="D37" s="22">
        <f>D38+D39</f>
        <v>18126100</v>
      </c>
      <c r="E37" s="22">
        <f>E38+E39</f>
        <v>0</v>
      </c>
      <c r="F37" s="22">
        <f>F38+F39</f>
        <v>0</v>
      </c>
      <c r="G37" s="18"/>
      <c r="H37" s="18"/>
      <c r="I37" s="18"/>
      <c r="J37" s="18"/>
      <c r="K37" s="18"/>
      <c r="L37" s="18"/>
      <c r="IK37" s="18"/>
      <c r="IL37" s="18"/>
      <c r="IM37" s="18"/>
      <c r="IN37" s="18"/>
      <c r="IO37" s="18"/>
      <c r="IP37" s="18"/>
      <c r="IQ37" s="18"/>
      <c r="IR37" s="18"/>
      <c r="IS37" s="18"/>
    </row>
    <row r="38" spans="1:253" s="19" customFormat="1" ht="20.25" customHeight="1">
      <c r="A38" s="14">
        <v>41020100</v>
      </c>
      <c r="B38" s="17" t="s">
        <v>27</v>
      </c>
      <c r="C38" s="21">
        <f t="shared" si="0"/>
        <v>5554300</v>
      </c>
      <c r="D38" s="22">
        <v>5554300</v>
      </c>
      <c r="E38" s="22"/>
      <c r="F38" s="22"/>
      <c r="G38" s="18"/>
      <c r="H38" s="18"/>
      <c r="I38" s="18"/>
      <c r="J38" s="18"/>
      <c r="K38" s="18"/>
      <c r="L38" s="18"/>
      <c r="IK38" s="18"/>
      <c r="IL38" s="18"/>
      <c r="IM38" s="18"/>
      <c r="IN38" s="18"/>
      <c r="IO38" s="18"/>
      <c r="IP38" s="18"/>
      <c r="IQ38" s="18"/>
      <c r="IR38" s="18"/>
      <c r="IS38" s="18"/>
    </row>
    <row r="39" spans="1:253" s="19" customFormat="1" ht="57" customHeight="1">
      <c r="A39" s="14">
        <v>41020200</v>
      </c>
      <c r="B39" s="17" t="s">
        <v>43</v>
      </c>
      <c r="C39" s="21">
        <f t="shared" si="0"/>
        <v>12571800</v>
      </c>
      <c r="D39" s="22">
        <v>12571800</v>
      </c>
      <c r="E39" s="22"/>
      <c r="F39" s="22"/>
      <c r="G39" s="18"/>
      <c r="H39" s="18"/>
      <c r="I39" s="18"/>
      <c r="J39" s="18"/>
      <c r="K39" s="18"/>
      <c r="L39" s="18"/>
      <c r="IK39" s="18"/>
      <c r="IL39" s="18"/>
      <c r="IM39" s="18"/>
      <c r="IN39" s="18"/>
      <c r="IO39" s="18"/>
      <c r="IP39" s="18"/>
      <c r="IQ39" s="18"/>
      <c r="IR39" s="18"/>
      <c r="IS39" s="18"/>
    </row>
    <row r="40" spans="1:253" s="19" customFormat="1" ht="20.25" customHeight="1">
      <c r="A40" s="14">
        <v>41030000</v>
      </c>
      <c r="B40" s="17" t="s">
        <v>15</v>
      </c>
      <c r="C40" s="21">
        <f t="shared" si="0"/>
        <v>51387893</v>
      </c>
      <c r="D40" s="22">
        <f>SUM(D41:D48)</f>
        <v>51387893</v>
      </c>
      <c r="E40" s="22">
        <f>SUM(E41:E48)</f>
        <v>0</v>
      </c>
      <c r="F40" s="22">
        <f>SUM(F41:F48)</f>
        <v>0</v>
      </c>
      <c r="G40" s="18"/>
      <c r="H40" s="18"/>
      <c r="I40" s="18"/>
      <c r="J40" s="18"/>
      <c r="K40" s="18"/>
      <c r="L40" s="18"/>
      <c r="IK40" s="18"/>
      <c r="IL40" s="18"/>
      <c r="IM40" s="18"/>
      <c r="IN40" s="18"/>
      <c r="IO40" s="18"/>
      <c r="IP40" s="18"/>
      <c r="IQ40" s="18"/>
      <c r="IR40" s="18"/>
      <c r="IS40" s="18"/>
    </row>
    <row r="41" spans="1:253" s="19" customFormat="1" ht="90.75" customHeight="1">
      <c r="A41" s="14">
        <v>41030600</v>
      </c>
      <c r="B41" s="17" t="s">
        <v>28</v>
      </c>
      <c r="C41" s="21">
        <f t="shared" si="0"/>
        <v>0</v>
      </c>
      <c r="D41" s="23"/>
      <c r="E41" s="23"/>
      <c r="F41" s="23"/>
      <c r="G41" s="18"/>
      <c r="H41" s="18"/>
      <c r="I41" s="18"/>
      <c r="J41" s="18"/>
      <c r="K41" s="18"/>
      <c r="L41" s="18"/>
      <c r="IK41" s="18"/>
      <c r="IL41" s="18"/>
      <c r="IM41" s="18"/>
      <c r="IN41" s="18"/>
      <c r="IO41" s="18"/>
      <c r="IP41" s="18"/>
      <c r="IQ41" s="18"/>
      <c r="IR41" s="18"/>
      <c r="IS41" s="18"/>
    </row>
    <row r="42" spans="1:253" s="19" customFormat="1" ht="109.5" customHeight="1">
      <c r="A42" s="14">
        <v>41030800</v>
      </c>
      <c r="B42" s="17" t="s">
        <v>29</v>
      </c>
      <c r="C42" s="21">
        <f t="shared" si="0"/>
        <v>0</v>
      </c>
      <c r="D42" s="23"/>
      <c r="E42" s="23"/>
      <c r="F42" s="23"/>
      <c r="G42" s="18"/>
      <c r="H42" s="18"/>
      <c r="I42" s="18"/>
      <c r="J42" s="18"/>
      <c r="K42" s="18"/>
      <c r="L42" s="18"/>
      <c r="IK42" s="18"/>
      <c r="IL42" s="18"/>
      <c r="IM42" s="18"/>
      <c r="IN42" s="18"/>
      <c r="IO42" s="18"/>
      <c r="IP42" s="18"/>
      <c r="IQ42" s="18"/>
      <c r="IR42" s="18"/>
      <c r="IS42" s="18"/>
    </row>
    <row r="43" spans="1:253" s="19" customFormat="1" ht="245.25" customHeight="1" hidden="1">
      <c r="A43" s="14">
        <v>41030900</v>
      </c>
      <c r="B43" s="17" t="s">
        <v>30</v>
      </c>
      <c r="C43" s="21">
        <f t="shared" si="0"/>
        <v>0</v>
      </c>
      <c r="D43" s="23"/>
      <c r="E43" s="23"/>
      <c r="F43" s="23"/>
      <c r="G43" s="18"/>
      <c r="H43" s="18"/>
      <c r="I43" s="18"/>
      <c r="J43" s="18"/>
      <c r="K43" s="18"/>
      <c r="L43" s="18"/>
      <c r="IK43" s="18"/>
      <c r="IL43" s="18"/>
      <c r="IM43" s="18"/>
      <c r="IN43" s="18"/>
      <c r="IO43" s="18"/>
      <c r="IP43" s="18"/>
      <c r="IQ43" s="18"/>
      <c r="IR43" s="18"/>
      <c r="IS43" s="18"/>
    </row>
    <row r="44" spans="1:253" s="19" customFormat="1" ht="63.75" customHeight="1">
      <c r="A44" s="14">
        <v>41031000</v>
      </c>
      <c r="B44" s="17" t="s">
        <v>31</v>
      </c>
      <c r="C44" s="21">
        <f t="shared" si="0"/>
        <v>0</v>
      </c>
      <c r="D44" s="23"/>
      <c r="E44" s="23"/>
      <c r="F44" s="23"/>
      <c r="G44" s="18"/>
      <c r="H44" s="18"/>
      <c r="I44" s="18"/>
      <c r="J44" s="18"/>
      <c r="K44" s="18"/>
      <c r="L44" s="18"/>
      <c r="IK44" s="18"/>
      <c r="IL44" s="18"/>
      <c r="IM44" s="18"/>
      <c r="IN44" s="18"/>
      <c r="IO44" s="18"/>
      <c r="IP44" s="18"/>
      <c r="IQ44" s="18"/>
      <c r="IR44" s="18"/>
      <c r="IS44" s="18"/>
    </row>
    <row r="45" spans="1:253" s="19" customFormat="1" ht="28.5" customHeight="1">
      <c r="A45" s="14">
        <v>41033900</v>
      </c>
      <c r="B45" s="17" t="s">
        <v>32</v>
      </c>
      <c r="C45" s="21">
        <f t="shared" si="0"/>
        <v>25458700</v>
      </c>
      <c r="D45" s="23">
        <v>25458700</v>
      </c>
      <c r="E45" s="23"/>
      <c r="F45" s="23"/>
      <c r="G45" s="18"/>
      <c r="H45" s="18"/>
      <c r="I45" s="18"/>
      <c r="J45" s="18"/>
      <c r="K45" s="18"/>
      <c r="L45" s="18"/>
      <c r="IK45" s="18"/>
      <c r="IL45" s="18"/>
      <c r="IM45" s="18"/>
      <c r="IN45" s="18"/>
      <c r="IO45" s="18"/>
      <c r="IP45" s="18"/>
      <c r="IQ45" s="18"/>
      <c r="IR45" s="18"/>
      <c r="IS45" s="18"/>
    </row>
    <row r="46" spans="1:253" s="19" customFormat="1" ht="32.25" customHeight="1">
      <c r="A46" s="14">
        <v>41034200</v>
      </c>
      <c r="B46" s="17" t="s">
        <v>33</v>
      </c>
      <c r="C46" s="21">
        <f t="shared" si="0"/>
        <v>18040400</v>
      </c>
      <c r="D46" s="40">
        <v>18040400</v>
      </c>
      <c r="E46" s="23"/>
      <c r="F46" s="23"/>
      <c r="G46" s="18"/>
      <c r="H46" s="18"/>
      <c r="I46" s="18"/>
      <c r="J46" s="18"/>
      <c r="K46" s="18"/>
      <c r="L46" s="18"/>
      <c r="IK46" s="18"/>
      <c r="IL46" s="18"/>
      <c r="IM46" s="18"/>
      <c r="IN46" s="18"/>
      <c r="IO46" s="18"/>
      <c r="IP46" s="18"/>
      <c r="IQ46" s="18"/>
      <c r="IR46" s="18"/>
      <c r="IS46" s="18"/>
    </row>
    <row r="47" spans="1:253" s="19" customFormat="1" ht="22.5" customHeight="1">
      <c r="A47" s="14">
        <v>41035000</v>
      </c>
      <c r="B47" s="17" t="s">
        <v>34</v>
      </c>
      <c r="C47" s="21">
        <f t="shared" si="0"/>
        <v>7888793</v>
      </c>
      <c r="D47" s="23">
        <v>7888793</v>
      </c>
      <c r="E47" s="23"/>
      <c r="F47" s="23"/>
      <c r="G47" s="18"/>
      <c r="H47" s="18"/>
      <c r="I47" s="18"/>
      <c r="J47" s="18"/>
      <c r="K47" s="18"/>
      <c r="L47" s="18"/>
      <c r="IK47" s="18"/>
      <c r="IL47" s="18"/>
      <c r="IM47" s="18"/>
      <c r="IN47" s="18"/>
      <c r="IO47" s="18"/>
      <c r="IP47" s="18"/>
      <c r="IQ47" s="18"/>
      <c r="IR47" s="18"/>
      <c r="IS47" s="18"/>
    </row>
    <row r="48" spans="1:253" s="19" customFormat="1" ht="165" customHeight="1">
      <c r="A48" s="14">
        <v>41035800</v>
      </c>
      <c r="B48" s="17" t="s">
        <v>44</v>
      </c>
      <c r="C48" s="21">
        <f t="shared" si="0"/>
        <v>0</v>
      </c>
      <c r="D48" s="23"/>
      <c r="E48" s="23"/>
      <c r="F48" s="23"/>
      <c r="G48" s="18"/>
      <c r="H48" s="18"/>
      <c r="I48" s="18"/>
      <c r="J48" s="18"/>
      <c r="K48" s="18"/>
      <c r="L48" s="18"/>
      <c r="IK48" s="18"/>
      <c r="IL48" s="18"/>
      <c r="IM48" s="18"/>
      <c r="IN48" s="18"/>
      <c r="IO48" s="18"/>
      <c r="IP48" s="18"/>
      <c r="IQ48" s="18"/>
      <c r="IR48" s="18"/>
      <c r="IS48" s="18"/>
    </row>
    <row r="49" spans="1:253" s="19" customFormat="1" ht="24.75" customHeight="1">
      <c r="A49" s="14"/>
      <c r="B49" s="34" t="s">
        <v>40</v>
      </c>
      <c r="C49" s="21">
        <f>C11+C19</f>
        <v>29506832</v>
      </c>
      <c r="D49" s="39">
        <f>D11+D19</f>
        <v>28889858</v>
      </c>
      <c r="E49" s="39">
        <f>E11+E19</f>
        <v>616974</v>
      </c>
      <c r="F49" s="39">
        <f>F11+F19</f>
        <v>0</v>
      </c>
      <c r="G49" s="18"/>
      <c r="H49" s="18"/>
      <c r="I49" s="18"/>
      <c r="J49" s="18"/>
      <c r="K49" s="18"/>
      <c r="L49" s="18"/>
      <c r="IK49" s="18"/>
      <c r="IL49" s="18"/>
      <c r="IM49" s="18"/>
      <c r="IN49" s="18"/>
      <c r="IO49" s="18"/>
      <c r="IP49" s="18"/>
      <c r="IQ49" s="18"/>
      <c r="IR49" s="18"/>
      <c r="IS49" s="18"/>
    </row>
    <row r="50" spans="1:253" s="8" customFormat="1" ht="21" customHeight="1">
      <c r="A50" s="11"/>
      <c r="B50" s="12" t="s">
        <v>16</v>
      </c>
      <c r="C50" s="21">
        <f t="shared" si="0"/>
        <v>99020825</v>
      </c>
      <c r="D50" s="35">
        <f>D11+D19+D35</f>
        <v>98403851</v>
      </c>
      <c r="E50" s="35">
        <f>E11+E19+E35</f>
        <v>616974</v>
      </c>
      <c r="F50" s="25">
        <f>F11+F19+F35</f>
        <v>0</v>
      </c>
      <c r="G50" s="2"/>
      <c r="H50" s="2"/>
      <c r="I50" s="2"/>
      <c r="J50" s="2"/>
      <c r="K50" s="2"/>
      <c r="L50" s="2"/>
      <c r="IK50" s="2"/>
      <c r="IL50" s="2"/>
      <c r="IM50" s="2"/>
      <c r="IN50" s="2"/>
      <c r="IO50" s="2"/>
      <c r="IP50" s="2"/>
      <c r="IQ50" s="2"/>
      <c r="IR50" s="2"/>
      <c r="IS50" s="2"/>
    </row>
    <row r="53" spans="1:6" ht="49.5" customHeight="1">
      <c r="A53" s="29" t="s">
        <v>36</v>
      </c>
      <c r="B53" s="30"/>
      <c r="C53" s="31"/>
      <c r="D53" s="31"/>
      <c r="E53" s="30" t="s">
        <v>41</v>
      </c>
      <c r="F53" s="31"/>
    </row>
    <row r="56" ht="12.75">
      <c r="D56" s="33"/>
    </row>
  </sheetData>
  <sheetProtection/>
  <mergeCells count="11">
    <mergeCell ref="A7:E7"/>
    <mergeCell ref="A9:A10"/>
    <mergeCell ref="B9:B10"/>
    <mergeCell ref="C9:C10"/>
    <mergeCell ref="D9:D10"/>
    <mergeCell ref="E9:F9"/>
    <mergeCell ref="D1:F1"/>
    <mergeCell ref="D2:F2"/>
    <mergeCell ref="D3:F3"/>
    <mergeCell ref="D4:F4"/>
    <mergeCell ref="D5:F5"/>
  </mergeCells>
  <printOptions horizontalCentered="1"/>
  <pageMargins left="0.7874015748031497" right="0.5905511811023623" top="0.5905511811023623" bottom="0.7874015748031497" header="0.5118110236220472" footer="0.5118110236220472"/>
  <pageSetup fitToHeight="0" horizontalDpi="300" verticalDpi="300" orientation="portrait" paperSize="9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O63"/>
  <sheetViews>
    <sheetView showGridLines="0" showZeros="0" tabSelected="1" view="pageBreakPreview" zoomScaleSheetLayoutView="100" zoomScalePageLayoutView="0" workbookViewId="0" topLeftCell="E1">
      <selection activeCell="A7" sqref="A7"/>
    </sheetView>
  </sheetViews>
  <sheetFormatPr defaultColWidth="9.16015625" defaultRowHeight="12.75"/>
  <cols>
    <col min="1" max="1" width="13.5" style="1" customWidth="1"/>
    <col min="2" max="2" width="57.66015625" style="1" customWidth="1"/>
    <col min="3" max="3" width="19" style="1" customWidth="1"/>
    <col min="4" max="4" width="17.66015625" style="1" customWidth="1"/>
    <col min="5" max="5" width="13" style="1" customWidth="1"/>
    <col min="6" max="6" width="12.33203125" style="1" customWidth="1"/>
    <col min="7" max="7" width="17" style="1" customWidth="1"/>
    <col min="8" max="8" width="19" style="1" customWidth="1"/>
    <col min="9" max="9" width="13.16015625" style="1" customWidth="1"/>
    <col min="10" max="10" width="14.16015625" style="1" customWidth="1"/>
    <col min="11" max="11" width="19" style="3" customWidth="1"/>
    <col min="12" max="12" width="18" style="3" customWidth="1"/>
    <col min="13" max="14" width="14.5" style="3" customWidth="1"/>
    <col min="15" max="240" width="9.16015625" style="3" customWidth="1"/>
    <col min="241" max="249" width="9.16015625" style="1" customWidth="1"/>
    <col min="250" max="16384" width="9.16015625" style="3" customWidth="1"/>
  </cols>
  <sheetData>
    <row r="1" spans="3:14" ht="14.25" customHeight="1">
      <c r="C1" s="3"/>
      <c r="L1" s="72" t="s">
        <v>42</v>
      </c>
      <c r="M1" s="72"/>
      <c r="N1" s="72"/>
    </row>
    <row r="2" spans="2:14" ht="12.75" customHeight="1">
      <c r="B2" s="42"/>
      <c r="C2" s="3"/>
      <c r="L2" s="72" t="s">
        <v>37</v>
      </c>
      <c r="M2" s="72"/>
      <c r="N2" s="72"/>
    </row>
    <row r="3" spans="3:14" ht="12.75" customHeight="1">
      <c r="C3" s="3"/>
      <c r="L3" s="72" t="s">
        <v>49</v>
      </c>
      <c r="M3" s="72"/>
      <c r="N3" s="72"/>
    </row>
    <row r="4" spans="3:14" ht="13.5" customHeight="1">
      <c r="C4" s="3"/>
      <c r="L4" s="72" t="s">
        <v>73</v>
      </c>
      <c r="M4" s="72"/>
      <c r="N4" s="72"/>
    </row>
    <row r="5" spans="3:6" ht="5.25" customHeight="1">
      <c r="C5" s="3"/>
      <c r="D5" s="27"/>
      <c r="E5" s="27"/>
      <c r="F5" s="27"/>
    </row>
    <row r="6" spans="1:14" ht="19.5" customHeight="1">
      <c r="A6" s="73" t="s">
        <v>77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4" ht="15" customHeight="1" thickBot="1">
      <c r="B7" s="44"/>
      <c r="C7" s="44"/>
      <c r="D7" s="44"/>
      <c r="E7" s="44"/>
      <c r="F7" s="45"/>
      <c r="N7" s="3" t="s">
        <v>50</v>
      </c>
    </row>
    <row r="8" spans="1:14" ht="15" customHeight="1">
      <c r="A8" s="75" t="s">
        <v>0</v>
      </c>
      <c r="B8" s="78" t="s">
        <v>1</v>
      </c>
      <c r="C8" s="81" t="s">
        <v>70</v>
      </c>
      <c r="D8" s="81"/>
      <c r="E8" s="81"/>
      <c r="F8" s="81"/>
      <c r="G8" s="82" t="s">
        <v>71</v>
      </c>
      <c r="H8" s="82"/>
      <c r="I8" s="82"/>
      <c r="J8" s="82"/>
      <c r="K8" s="83" t="s">
        <v>72</v>
      </c>
      <c r="L8" s="83"/>
      <c r="M8" s="83"/>
      <c r="N8" s="84"/>
    </row>
    <row r="9" spans="1:14" ht="25.5" customHeight="1">
      <c r="A9" s="76"/>
      <c r="B9" s="79"/>
      <c r="C9" s="68" t="s">
        <v>10</v>
      </c>
      <c r="D9" s="68" t="s">
        <v>8</v>
      </c>
      <c r="E9" s="68" t="s">
        <v>9</v>
      </c>
      <c r="F9" s="68"/>
      <c r="G9" s="68" t="s">
        <v>10</v>
      </c>
      <c r="H9" s="68" t="s">
        <v>8</v>
      </c>
      <c r="I9" s="68" t="s">
        <v>9</v>
      </c>
      <c r="J9" s="68"/>
      <c r="K9" s="68" t="s">
        <v>10</v>
      </c>
      <c r="L9" s="68" t="s">
        <v>8</v>
      </c>
      <c r="M9" s="68" t="s">
        <v>9</v>
      </c>
      <c r="N9" s="74"/>
    </row>
    <row r="10" spans="1:14" ht="42.75" customHeight="1">
      <c r="A10" s="77"/>
      <c r="B10" s="80"/>
      <c r="C10" s="68"/>
      <c r="D10" s="68"/>
      <c r="E10" s="15" t="s">
        <v>10</v>
      </c>
      <c r="F10" s="13" t="s">
        <v>11</v>
      </c>
      <c r="G10" s="68"/>
      <c r="H10" s="68"/>
      <c r="I10" s="15" t="s">
        <v>10</v>
      </c>
      <c r="J10" s="13" t="s">
        <v>11</v>
      </c>
      <c r="K10" s="68"/>
      <c r="L10" s="68"/>
      <c r="M10" s="15" t="s">
        <v>10</v>
      </c>
      <c r="N10" s="46" t="s">
        <v>11</v>
      </c>
    </row>
    <row r="11" spans="1:14" ht="20.25" customHeight="1">
      <c r="A11" s="47">
        <v>1</v>
      </c>
      <c r="B11" s="15">
        <v>2</v>
      </c>
      <c r="C11" s="15">
        <v>3</v>
      </c>
      <c r="D11" s="15">
        <v>4</v>
      </c>
      <c r="E11" s="15">
        <v>5</v>
      </c>
      <c r="F11" s="13">
        <v>6</v>
      </c>
      <c r="G11" s="15">
        <v>7</v>
      </c>
      <c r="H11" s="13">
        <v>8</v>
      </c>
      <c r="I11" s="15">
        <v>9</v>
      </c>
      <c r="J11" s="13">
        <v>10</v>
      </c>
      <c r="K11" s="15">
        <v>11</v>
      </c>
      <c r="L11" s="13">
        <v>12</v>
      </c>
      <c r="M11" s="15">
        <v>13</v>
      </c>
      <c r="N11" s="13">
        <v>14</v>
      </c>
    </row>
    <row r="12" spans="1:249" s="7" customFormat="1" ht="23.25" customHeight="1">
      <c r="A12" s="48">
        <v>10000000</v>
      </c>
      <c r="B12" s="5" t="s">
        <v>3</v>
      </c>
      <c r="C12" s="53">
        <f>D12+E12</f>
        <v>34017695</v>
      </c>
      <c r="D12" s="53">
        <f>D13</f>
        <v>34017695</v>
      </c>
      <c r="E12" s="53"/>
      <c r="F12" s="53">
        <f>F13</f>
        <v>0</v>
      </c>
      <c r="G12" s="53">
        <f>H12+I12</f>
        <v>0</v>
      </c>
      <c r="H12" s="53">
        <f>H13</f>
        <v>0</v>
      </c>
      <c r="I12" s="53"/>
      <c r="J12" s="53">
        <f>J13</f>
        <v>0</v>
      </c>
      <c r="K12" s="53">
        <f>C12+G12</f>
        <v>34017695</v>
      </c>
      <c r="L12" s="53">
        <f aca="true" t="shared" si="0" ref="L12:N27">D12+H12</f>
        <v>34017695</v>
      </c>
      <c r="M12" s="53">
        <f t="shared" si="0"/>
        <v>0</v>
      </c>
      <c r="N12" s="53">
        <f t="shared" si="0"/>
        <v>0</v>
      </c>
      <c r="IG12" s="6"/>
      <c r="IH12" s="6"/>
      <c r="II12" s="6"/>
      <c r="IJ12" s="6"/>
      <c r="IK12" s="6"/>
      <c r="IL12" s="6"/>
      <c r="IM12" s="6"/>
      <c r="IN12" s="6"/>
      <c r="IO12" s="6"/>
    </row>
    <row r="13" spans="1:249" s="19" customFormat="1" ht="31.5" customHeight="1">
      <c r="A13" s="49">
        <v>11000000</v>
      </c>
      <c r="B13" s="17" t="s">
        <v>4</v>
      </c>
      <c r="C13" s="53">
        <f aca="true" t="shared" si="1" ref="C13:C56">D13+E13</f>
        <v>34017695</v>
      </c>
      <c r="D13" s="54">
        <f>D14+D19</f>
        <v>34017695</v>
      </c>
      <c r="E13" s="54">
        <f>E14+E19</f>
        <v>0</v>
      </c>
      <c r="F13" s="54">
        <f>F14+F19</f>
        <v>0</v>
      </c>
      <c r="G13" s="53">
        <f aca="true" t="shared" si="2" ref="G13:G20">H13+I13</f>
        <v>0</v>
      </c>
      <c r="H13" s="54">
        <f>H14+H19</f>
        <v>0</v>
      </c>
      <c r="I13" s="54">
        <f>I14+I19</f>
        <v>0</v>
      </c>
      <c r="J13" s="54">
        <f>J14+J19</f>
        <v>0</v>
      </c>
      <c r="K13" s="53">
        <f aca="true" t="shared" si="3" ref="K13:K57">C13+G13</f>
        <v>34017695</v>
      </c>
      <c r="L13" s="53">
        <f t="shared" si="0"/>
        <v>34017695</v>
      </c>
      <c r="M13" s="53">
        <f t="shared" si="0"/>
        <v>0</v>
      </c>
      <c r="N13" s="53">
        <f t="shared" si="0"/>
        <v>0</v>
      </c>
      <c r="IG13" s="18"/>
      <c r="IH13" s="18"/>
      <c r="II13" s="18"/>
      <c r="IJ13" s="18"/>
      <c r="IK13" s="18"/>
      <c r="IL13" s="18"/>
      <c r="IM13" s="18"/>
      <c r="IN13" s="18"/>
      <c r="IO13" s="18"/>
    </row>
    <row r="14" spans="1:249" s="19" customFormat="1" ht="21.75" customHeight="1">
      <c r="A14" s="49">
        <v>11010000</v>
      </c>
      <c r="B14" s="17" t="s">
        <v>17</v>
      </c>
      <c r="C14" s="53">
        <f t="shared" si="1"/>
        <v>34016075</v>
      </c>
      <c r="D14" s="55">
        <f>D15+D16+D17+D18</f>
        <v>34016075</v>
      </c>
      <c r="E14" s="55"/>
      <c r="F14" s="55"/>
      <c r="G14" s="53">
        <f t="shared" si="2"/>
        <v>0</v>
      </c>
      <c r="H14" s="55">
        <f>H15+H16+H17+H18</f>
        <v>0</v>
      </c>
      <c r="I14" s="55"/>
      <c r="J14" s="55"/>
      <c r="K14" s="53">
        <f t="shared" si="3"/>
        <v>34016075</v>
      </c>
      <c r="L14" s="53">
        <f t="shared" si="0"/>
        <v>34016075</v>
      </c>
      <c r="M14" s="53">
        <f t="shared" si="0"/>
        <v>0</v>
      </c>
      <c r="N14" s="53">
        <f t="shared" si="0"/>
        <v>0</v>
      </c>
      <c r="IG14" s="18"/>
      <c r="IH14" s="18"/>
      <c r="II14" s="18"/>
      <c r="IJ14" s="18"/>
      <c r="IK14" s="18"/>
      <c r="IL14" s="18"/>
      <c r="IM14" s="18"/>
      <c r="IN14" s="18"/>
      <c r="IO14" s="18"/>
    </row>
    <row r="15" spans="1:249" s="19" customFormat="1" ht="42" customHeight="1">
      <c r="A15" s="49">
        <v>11010100</v>
      </c>
      <c r="B15" s="17" t="s">
        <v>18</v>
      </c>
      <c r="C15" s="53">
        <f t="shared" si="1"/>
        <v>19511687</v>
      </c>
      <c r="D15" s="56">
        <v>19511687</v>
      </c>
      <c r="E15" s="55"/>
      <c r="F15" s="55"/>
      <c r="G15" s="53">
        <f t="shared" si="2"/>
        <v>0</v>
      </c>
      <c r="H15" s="56"/>
      <c r="I15" s="55"/>
      <c r="J15" s="55"/>
      <c r="K15" s="53">
        <f t="shared" si="3"/>
        <v>19511687</v>
      </c>
      <c r="L15" s="53">
        <f t="shared" si="0"/>
        <v>19511687</v>
      </c>
      <c r="M15" s="53">
        <f t="shared" si="0"/>
        <v>0</v>
      </c>
      <c r="N15" s="53">
        <f t="shared" si="0"/>
        <v>0</v>
      </c>
      <c r="IG15" s="18"/>
      <c r="IH15" s="18"/>
      <c r="II15" s="18"/>
      <c r="IJ15" s="18"/>
      <c r="IK15" s="18"/>
      <c r="IL15" s="18"/>
      <c r="IM15" s="18"/>
      <c r="IN15" s="18"/>
      <c r="IO15" s="18"/>
    </row>
    <row r="16" spans="1:249" s="19" customFormat="1" ht="76.5" customHeight="1">
      <c r="A16" s="49">
        <v>11010200</v>
      </c>
      <c r="B16" s="17" t="s">
        <v>64</v>
      </c>
      <c r="C16" s="53">
        <f t="shared" si="1"/>
        <v>979700</v>
      </c>
      <c r="D16" s="56">
        <v>979700</v>
      </c>
      <c r="E16" s="55"/>
      <c r="F16" s="55"/>
      <c r="G16" s="53">
        <f t="shared" si="2"/>
        <v>0</v>
      </c>
      <c r="H16" s="56"/>
      <c r="I16" s="55"/>
      <c r="J16" s="55"/>
      <c r="K16" s="53">
        <f t="shared" si="3"/>
        <v>979700</v>
      </c>
      <c r="L16" s="53">
        <f t="shared" si="0"/>
        <v>979700</v>
      </c>
      <c r="M16" s="53">
        <f t="shared" si="0"/>
        <v>0</v>
      </c>
      <c r="N16" s="53">
        <f t="shared" si="0"/>
        <v>0</v>
      </c>
      <c r="IG16" s="18"/>
      <c r="IH16" s="18"/>
      <c r="II16" s="18"/>
      <c r="IJ16" s="18"/>
      <c r="IK16" s="18"/>
      <c r="IL16" s="18"/>
      <c r="IM16" s="18"/>
      <c r="IN16" s="18"/>
      <c r="IO16" s="18"/>
    </row>
    <row r="17" spans="1:249" s="19" customFormat="1" ht="42" customHeight="1">
      <c r="A17" s="49">
        <v>11010400</v>
      </c>
      <c r="B17" s="17" t="s">
        <v>19</v>
      </c>
      <c r="C17" s="53">
        <f t="shared" si="1"/>
        <v>13344000</v>
      </c>
      <c r="D17" s="55">
        <v>13344000</v>
      </c>
      <c r="E17" s="55"/>
      <c r="F17" s="55"/>
      <c r="G17" s="53">
        <f t="shared" si="2"/>
        <v>0</v>
      </c>
      <c r="H17" s="55"/>
      <c r="I17" s="55"/>
      <c r="J17" s="55"/>
      <c r="K17" s="53">
        <f t="shared" si="3"/>
        <v>13344000</v>
      </c>
      <c r="L17" s="53">
        <f t="shared" si="0"/>
        <v>13344000</v>
      </c>
      <c r="M17" s="53">
        <f t="shared" si="0"/>
        <v>0</v>
      </c>
      <c r="N17" s="53">
        <f t="shared" si="0"/>
        <v>0</v>
      </c>
      <c r="IG17" s="18"/>
      <c r="IH17" s="18"/>
      <c r="II17" s="18"/>
      <c r="IJ17" s="18"/>
      <c r="IK17" s="18"/>
      <c r="IL17" s="18"/>
      <c r="IM17" s="18"/>
      <c r="IN17" s="18"/>
      <c r="IO17" s="18"/>
    </row>
    <row r="18" spans="1:14" s="16" customFormat="1" ht="46.5" customHeight="1">
      <c r="A18" s="49">
        <v>11010500</v>
      </c>
      <c r="B18" s="17" t="s">
        <v>20</v>
      </c>
      <c r="C18" s="53">
        <f t="shared" si="1"/>
        <v>180688</v>
      </c>
      <c r="D18" s="57">
        <v>180688</v>
      </c>
      <c r="E18" s="57"/>
      <c r="F18" s="57"/>
      <c r="G18" s="53">
        <f t="shared" si="2"/>
        <v>0</v>
      </c>
      <c r="H18" s="57"/>
      <c r="I18" s="57"/>
      <c r="J18" s="57"/>
      <c r="K18" s="53">
        <f t="shared" si="3"/>
        <v>180688</v>
      </c>
      <c r="L18" s="53">
        <f t="shared" si="0"/>
        <v>180688</v>
      </c>
      <c r="M18" s="53">
        <f t="shared" si="0"/>
        <v>0</v>
      </c>
      <c r="N18" s="53">
        <f t="shared" si="0"/>
        <v>0</v>
      </c>
    </row>
    <row r="19" spans="1:14" s="18" customFormat="1" ht="20.25" customHeight="1">
      <c r="A19" s="49">
        <v>11020000</v>
      </c>
      <c r="B19" s="17" t="s">
        <v>5</v>
      </c>
      <c r="C19" s="53">
        <f t="shared" si="1"/>
        <v>1620</v>
      </c>
      <c r="D19" s="57">
        <f>D20</f>
        <v>1620</v>
      </c>
      <c r="E19" s="57"/>
      <c r="F19" s="57"/>
      <c r="G19" s="53">
        <f t="shared" si="2"/>
        <v>0</v>
      </c>
      <c r="H19" s="57">
        <f>H20</f>
        <v>0</v>
      </c>
      <c r="I19" s="57"/>
      <c r="J19" s="57"/>
      <c r="K19" s="53">
        <f t="shared" si="3"/>
        <v>1620</v>
      </c>
      <c r="L19" s="53">
        <f t="shared" si="0"/>
        <v>1620</v>
      </c>
      <c r="M19" s="53">
        <f t="shared" si="0"/>
        <v>0</v>
      </c>
      <c r="N19" s="53">
        <f t="shared" si="0"/>
        <v>0</v>
      </c>
    </row>
    <row r="20" spans="1:249" s="19" customFormat="1" ht="29.25" customHeight="1">
      <c r="A20" s="49">
        <v>11020200</v>
      </c>
      <c r="B20" s="17" t="s">
        <v>21</v>
      </c>
      <c r="C20" s="53">
        <f t="shared" si="1"/>
        <v>1620</v>
      </c>
      <c r="D20" s="55">
        <v>1620</v>
      </c>
      <c r="E20" s="55"/>
      <c r="F20" s="55"/>
      <c r="G20" s="53">
        <f t="shared" si="2"/>
        <v>0</v>
      </c>
      <c r="H20" s="55"/>
      <c r="I20" s="55"/>
      <c r="J20" s="55"/>
      <c r="K20" s="53">
        <f t="shared" si="3"/>
        <v>1620</v>
      </c>
      <c r="L20" s="53">
        <f t="shared" si="0"/>
        <v>1620</v>
      </c>
      <c r="M20" s="53">
        <f t="shared" si="0"/>
        <v>0</v>
      </c>
      <c r="N20" s="53">
        <f t="shared" si="0"/>
        <v>0</v>
      </c>
      <c r="IG20" s="18"/>
      <c r="IH20" s="18"/>
      <c r="II20" s="18"/>
      <c r="IJ20" s="18"/>
      <c r="IK20" s="18"/>
      <c r="IL20" s="18"/>
      <c r="IM20" s="18"/>
      <c r="IN20" s="18"/>
      <c r="IO20" s="18"/>
    </row>
    <row r="21" spans="1:249" s="8" customFormat="1" ht="20.25" customHeight="1">
      <c r="A21" s="48">
        <v>20000000</v>
      </c>
      <c r="B21" s="5" t="s">
        <v>6</v>
      </c>
      <c r="C21" s="53">
        <f>D21+E21</f>
        <v>1006471</v>
      </c>
      <c r="D21" s="54">
        <f>D22+D24+D28+D31</f>
        <v>345219</v>
      </c>
      <c r="E21" s="54">
        <f>E22+E24+E28+E31</f>
        <v>661252</v>
      </c>
      <c r="F21" s="54">
        <f>F22+F24+F28+F31</f>
        <v>0</v>
      </c>
      <c r="G21" s="53">
        <f>H21+I21</f>
        <v>0</v>
      </c>
      <c r="H21" s="54">
        <f>H22+H24+H28+H31</f>
        <v>0</v>
      </c>
      <c r="I21" s="54">
        <f>I22+I24+I28+I31</f>
        <v>0</v>
      </c>
      <c r="J21" s="54">
        <f>J22+J24+J28+J31</f>
        <v>0</v>
      </c>
      <c r="K21" s="53">
        <f t="shared" si="3"/>
        <v>1006471</v>
      </c>
      <c r="L21" s="53">
        <f t="shared" si="0"/>
        <v>345219</v>
      </c>
      <c r="M21" s="53">
        <f t="shared" si="0"/>
        <v>661252</v>
      </c>
      <c r="N21" s="53">
        <f t="shared" si="0"/>
        <v>0</v>
      </c>
      <c r="IG21" s="2"/>
      <c r="IH21" s="2"/>
      <c r="II21" s="2"/>
      <c r="IJ21" s="2"/>
      <c r="IK21" s="2"/>
      <c r="IL21" s="2"/>
      <c r="IM21" s="2"/>
      <c r="IN21" s="2"/>
      <c r="IO21" s="2"/>
    </row>
    <row r="22" spans="1:249" s="8" customFormat="1" ht="20.25" customHeight="1">
      <c r="A22" s="49">
        <v>21000000</v>
      </c>
      <c r="B22" s="32" t="s">
        <v>38</v>
      </c>
      <c r="C22" s="53">
        <f aca="true" t="shared" si="4" ref="C22:C31">D22+E22</f>
        <v>2150</v>
      </c>
      <c r="D22" s="54">
        <f>D23</f>
        <v>2150</v>
      </c>
      <c r="E22" s="54"/>
      <c r="F22" s="54"/>
      <c r="G22" s="53">
        <f aca="true" t="shared" si="5" ref="G22:G36">H22+I22</f>
        <v>0</v>
      </c>
      <c r="H22" s="54">
        <f>H23</f>
        <v>0</v>
      </c>
      <c r="I22" s="54"/>
      <c r="J22" s="54"/>
      <c r="K22" s="53">
        <f t="shared" si="3"/>
        <v>2150</v>
      </c>
      <c r="L22" s="53">
        <f t="shared" si="0"/>
        <v>2150</v>
      </c>
      <c r="M22" s="53">
        <f t="shared" si="0"/>
        <v>0</v>
      </c>
      <c r="N22" s="53">
        <f t="shared" si="0"/>
        <v>0</v>
      </c>
      <c r="IG22" s="2"/>
      <c r="IH22" s="2"/>
      <c r="II22" s="2"/>
      <c r="IJ22" s="2"/>
      <c r="IK22" s="2"/>
      <c r="IL22" s="2"/>
      <c r="IM22" s="2"/>
      <c r="IN22" s="2"/>
      <c r="IO22" s="2"/>
    </row>
    <row r="23" spans="1:249" s="8" customFormat="1" ht="45" customHeight="1">
      <c r="A23" s="49">
        <v>21010300</v>
      </c>
      <c r="B23" s="32" t="s">
        <v>39</v>
      </c>
      <c r="C23" s="53">
        <f t="shared" si="4"/>
        <v>2150</v>
      </c>
      <c r="D23" s="54">
        <v>2150</v>
      </c>
      <c r="E23" s="54"/>
      <c r="F23" s="54"/>
      <c r="G23" s="53">
        <f t="shared" si="5"/>
        <v>0</v>
      </c>
      <c r="H23" s="54"/>
      <c r="I23" s="54"/>
      <c r="J23" s="54"/>
      <c r="K23" s="53">
        <f t="shared" si="3"/>
        <v>2150</v>
      </c>
      <c r="L23" s="53">
        <f t="shared" si="0"/>
        <v>2150</v>
      </c>
      <c r="M23" s="53">
        <f t="shared" si="0"/>
        <v>0</v>
      </c>
      <c r="N23" s="53">
        <f t="shared" si="0"/>
        <v>0</v>
      </c>
      <c r="IG23" s="2"/>
      <c r="IH23" s="2"/>
      <c r="II23" s="2"/>
      <c r="IJ23" s="2"/>
      <c r="IK23" s="2"/>
      <c r="IL23" s="2"/>
      <c r="IM23" s="2"/>
      <c r="IN23" s="2"/>
      <c r="IO23" s="2"/>
    </row>
    <row r="24" spans="1:249" s="8" customFormat="1" ht="35.25" customHeight="1">
      <c r="A24" s="50">
        <v>22000000</v>
      </c>
      <c r="B24" s="38" t="s">
        <v>45</v>
      </c>
      <c r="C24" s="53">
        <f t="shared" si="4"/>
        <v>334169</v>
      </c>
      <c r="D24" s="54">
        <f>D25</f>
        <v>334169</v>
      </c>
      <c r="E24" s="54"/>
      <c r="F24" s="54"/>
      <c r="G24" s="53">
        <f t="shared" si="5"/>
        <v>0</v>
      </c>
      <c r="H24" s="54">
        <f>H25</f>
        <v>0</v>
      </c>
      <c r="I24" s="54"/>
      <c r="J24" s="54"/>
      <c r="K24" s="53">
        <f t="shared" si="3"/>
        <v>334169</v>
      </c>
      <c r="L24" s="53">
        <f t="shared" si="0"/>
        <v>334169</v>
      </c>
      <c r="M24" s="53">
        <f t="shared" si="0"/>
        <v>0</v>
      </c>
      <c r="N24" s="53">
        <f t="shared" si="0"/>
        <v>0</v>
      </c>
      <c r="IG24" s="2"/>
      <c r="IH24" s="2"/>
      <c r="II24" s="2"/>
      <c r="IJ24" s="2"/>
      <c r="IK24" s="2"/>
      <c r="IL24" s="2"/>
      <c r="IM24" s="2"/>
      <c r="IN24" s="2"/>
      <c r="IO24" s="2"/>
    </row>
    <row r="25" spans="1:249" s="8" customFormat="1" ht="18.75" customHeight="1">
      <c r="A25" s="50">
        <v>22010000</v>
      </c>
      <c r="B25" s="38" t="s">
        <v>46</v>
      </c>
      <c r="C25" s="53">
        <f t="shared" si="4"/>
        <v>334169</v>
      </c>
      <c r="D25" s="54">
        <f>D26+D27</f>
        <v>334169</v>
      </c>
      <c r="E25" s="54">
        <f>E26+E27</f>
        <v>0</v>
      </c>
      <c r="F25" s="54">
        <f>F26+F27</f>
        <v>0</v>
      </c>
      <c r="G25" s="53">
        <f t="shared" si="5"/>
        <v>0</v>
      </c>
      <c r="H25" s="54">
        <f>H26+H27</f>
        <v>0</v>
      </c>
      <c r="I25" s="54">
        <f>I26+I27</f>
        <v>0</v>
      </c>
      <c r="J25" s="54">
        <f>J26+J27</f>
        <v>0</v>
      </c>
      <c r="K25" s="53">
        <f t="shared" si="3"/>
        <v>334169</v>
      </c>
      <c r="L25" s="53">
        <f t="shared" si="0"/>
        <v>334169</v>
      </c>
      <c r="M25" s="53">
        <f t="shared" si="0"/>
        <v>0</v>
      </c>
      <c r="N25" s="53">
        <f t="shared" si="0"/>
        <v>0</v>
      </c>
      <c r="IG25" s="2"/>
      <c r="IH25" s="2"/>
      <c r="II25" s="2"/>
      <c r="IJ25" s="2"/>
      <c r="IK25" s="2"/>
      <c r="IL25" s="2"/>
      <c r="IM25" s="2"/>
      <c r="IN25" s="2"/>
      <c r="IO25" s="2"/>
    </row>
    <row r="26" spans="1:249" s="8" customFormat="1" ht="45.75" customHeight="1">
      <c r="A26" s="50">
        <v>22010300</v>
      </c>
      <c r="B26" s="37" t="s">
        <v>47</v>
      </c>
      <c r="C26" s="53">
        <f t="shared" si="4"/>
        <v>18650</v>
      </c>
      <c r="D26" s="54">
        <v>18650</v>
      </c>
      <c r="E26" s="54"/>
      <c r="F26" s="54"/>
      <c r="G26" s="53">
        <f t="shared" si="5"/>
        <v>0</v>
      </c>
      <c r="H26" s="54"/>
      <c r="I26" s="54"/>
      <c r="J26" s="54"/>
      <c r="K26" s="53">
        <f t="shared" si="3"/>
        <v>18650</v>
      </c>
      <c r="L26" s="53">
        <f t="shared" si="0"/>
        <v>18650</v>
      </c>
      <c r="M26" s="53">
        <f t="shared" si="0"/>
        <v>0</v>
      </c>
      <c r="N26" s="53">
        <f t="shared" si="0"/>
        <v>0</v>
      </c>
      <c r="IG26" s="2"/>
      <c r="IH26" s="2"/>
      <c r="II26" s="2"/>
      <c r="IJ26" s="2"/>
      <c r="IK26" s="2"/>
      <c r="IL26" s="2"/>
      <c r="IM26" s="2"/>
      <c r="IN26" s="2"/>
      <c r="IO26" s="2"/>
    </row>
    <row r="27" spans="1:249" s="8" customFormat="1" ht="32.25" customHeight="1">
      <c r="A27" s="50">
        <v>22012600</v>
      </c>
      <c r="B27" s="37" t="s">
        <v>48</v>
      </c>
      <c r="C27" s="53">
        <f t="shared" si="4"/>
        <v>315519</v>
      </c>
      <c r="D27" s="54">
        <v>315519</v>
      </c>
      <c r="E27" s="54"/>
      <c r="F27" s="54"/>
      <c r="G27" s="53">
        <f t="shared" si="5"/>
        <v>0</v>
      </c>
      <c r="H27" s="54"/>
      <c r="I27" s="54"/>
      <c r="J27" s="54"/>
      <c r="K27" s="53">
        <f t="shared" si="3"/>
        <v>315519</v>
      </c>
      <c r="L27" s="53">
        <f t="shared" si="0"/>
        <v>315519</v>
      </c>
      <c r="M27" s="53">
        <f t="shared" si="0"/>
        <v>0</v>
      </c>
      <c r="N27" s="53">
        <f t="shared" si="0"/>
        <v>0</v>
      </c>
      <c r="IG27" s="2"/>
      <c r="IH27" s="2"/>
      <c r="II27" s="2"/>
      <c r="IJ27" s="2"/>
      <c r="IK27" s="2"/>
      <c r="IL27" s="2"/>
      <c r="IM27" s="2"/>
      <c r="IN27" s="2"/>
      <c r="IO27" s="2"/>
    </row>
    <row r="28" spans="1:249" s="19" customFormat="1" ht="20.25" customHeight="1">
      <c r="A28" s="49">
        <v>24000000</v>
      </c>
      <c r="B28" s="17" t="s">
        <v>7</v>
      </c>
      <c r="C28" s="53">
        <f t="shared" si="4"/>
        <v>8900</v>
      </c>
      <c r="D28" s="54">
        <f aca="true" t="shared" si="6" ref="D28:F29">D29</f>
        <v>8900</v>
      </c>
      <c r="E28" s="54">
        <f t="shared" si="6"/>
        <v>0</v>
      </c>
      <c r="F28" s="54">
        <f t="shared" si="6"/>
        <v>0</v>
      </c>
      <c r="G28" s="53">
        <f t="shared" si="5"/>
        <v>0</v>
      </c>
      <c r="H28" s="54">
        <f aca="true" t="shared" si="7" ref="H28:J29">H29</f>
        <v>0</v>
      </c>
      <c r="I28" s="54">
        <f t="shared" si="7"/>
        <v>0</v>
      </c>
      <c r="J28" s="54">
        <f t="shared" si="7"/>
        <v>0</v>
      </c>
      <c r="K28" s="53">
        <f t="shared" si="3"/>
        <v>8900</v>
      </c>
      <c r="L28" s="53">
        <f aca="true" t="shared" si="8" ref="L28:L57">D28+H28</f>
        <v>8900</v>
      </c>
      <c r="M28" s="53">
        <f aca="true" t="shared" si="9" ref="M28:M57">E28+I28</f>
        <v>0</v>
      </c>
      <c r="N28" s="53">
        <f aca="true" t="shared" si="10" ref="N28:N57">F28+J28</f>
        <v>0</v>
      </c>
      <c r="IG28" s="18"/>
      <c r="IH28" s="18"/>
      <c r="II28" s="18"/>
      <c r="IJ28" s="18"/>
      <c r="IK28" s="18"/>
      <c r="IL28" s="18"/>
      <c r="IM28" s="18"/>
      <c r="IN28" s="18"/>
      <c r="IO28" s="18"/>
    </row>
    <row r="29" spans="1:249" s="19" customFormat="1" ht="18" customHeight="1">
      <c r="A29" s="49">
        <v>24060000</v>
      </c>
      <c r="B29" s="17" t="s">
        <v>22</v>
      </c>
      <c r="C29" s="53">
        <f t="shared" si="4"/>
        <v>8900</v>
      </c>
      <c r="D29" s="54">
        <f t="shared" si="6"/>
        <v>8900</v>
      </c>
      <c r="E29" s="54">
        <f t="shared" si="6"/>
        <v>0</v>
      </c>
      <c r="F29" s="54">
        <f t="shared" si="6"/>
        <v>0</v>
      </c>
      <c r="G29" s="53">
        <f t="shared" si="5"/>
        <v>0</v>
      </c>
      <c r="H29" s="54">
        <f t="shared" si="7"/>
        <v>0</v>
      </c>
      <c r="I29" s="54">
        <f t="shared" si="7"/>
        <v>0</v>
      </c>
      <c r="J29" s="54">
        <f t="shared" si="7"/>
        <v>0</v>
      </c>
      <c r="K29" s="53">
        <f t="shared" si="3"/>
        <v>8900</v>
      </c>
      <c r="L29" s="53">
        <f t="shared" si="8"/>
        <v>8900</v>
      </c>
      <c r="M29" s="53">
        <f t="shared" si="9"/>
        <v>0</v>
      </c>
      <c r="N29" s="53">
        <f t="shared" si="10"/>
        <v>0</v>
      </c>
      <c r="IG29" s="18"/>
      <c r="IH29" s="18"/>
      <c r="II29" s="18"/>
      <c r="IJ29" s="18"/>
      <c r="IK29" s="18"/>
      <c r="IL29" s="18"/>
      <c r="IM29" s="18"/>
      <c r="IN29" s="18"/>
      <c r="IO29" s="18"/>
    </row>
    <row r="30" spans="1:249" s="19" customFormat="1" ht="15.75" customHeight="1">
      <c r="A30" s="49">
        <v>24060300</v>
      </c>
      <c r="B30" s="17" t="s">
        <v>22</v>
      </c>
      <c r="C30" s="53">
        <f t="shared" si="4"/>
        <v>8900</v>
      </c>
      <c r="D30" s="54">
        <v>8900</v>
      </c>
      <c r="E30" s="54"/>
      <c r="F30" s="54"/>
      <c r="G30" s="53">
        <f t="shared" si="5"/>
        <v>0</v>
      </c>
      <c r="H30" s="54"/>
      <c r="I30" s="54"/>
      <c r="J30" s="54"/>
      <c r="K30" s="53">
        <f t="shared" si="3"/>
        <v>8900</v>
      </c>
      <c r="L30" s="53">
        <f t="shared" si="8"/>
        <v>8900</v>
      </c>
      <c r="M30" s="53">
        <f t="shared" si="9"/>
        <v>0</v>
      </c>
      <c r="N30" s="53">
        <f t="shared" si="10"/>
        <v>0</v>
      </c>
      <c r="IG30" s="18"/>
      <c r="IH30" s="18"/>
      <c r="II30" s="18"/>
      <c r="IJ30" s="18"/>
      <c r="IK30" s="18"/>
      <c r="IL30" s="18"/>
      <c r="IM30" s="18"/>
      <c r="IN30" s="18"/>
      <c r="IO30" s="18"/>
    </row>
    <row r="31" spans="1:249" s="19" customFormat="1" ht="16.5" customHeight="1">
      <c r="A31" s="49">
        <v>25000000</v>
      </c>
      <c r="B31" s="17" t="s">
        <v>12</v>
      </c>
      <c r="C31" s="53">
        <f t="shared" si="4"/>
        <v>661252</v>
      </c>
      <c r="D31" s="54">
        <f>D32</f>
        <v>0</v>
      </c>
      <c r="E31" s="54">
        <f>E32</f>
        <v>661252</v>
      </c>
      <c r="F31" s="54">
        <f>F32</f>
        <v>0</v>
      </c>
      <c r="G31" s="53">
        <f t="shared" si="5"/>
        <v>0</v>
      </c>
      <c r="H31" s="54">
        <f>H32</f>
        <v>0</v>
      </c>
      <c r="I31" s="54">
        <f>I32</f>
        <v>0</v>
      </c>
      <c r="J31" s="54">
        <f>J32</f>
        <v>0</v>
      </c>
      <c r="K31" s="53">
        <f t="shared" si="3"/>
        <v>661252</v>
      </c>
      <c r="L31" s="53">
        <f t="shared" si="8"/>
        <v>0</v>
      </c>
      <c r="M31" s="53">
        <f t="shared" si="9"/>
        <v>661252</v>
      </c>
      <c r="N31" s="53">
        <f t="shared" si="10"/>
        <v>0</v>
      </c>
      <c r="IG31" s="18"/>
      <c r="IH31" s="18"/>
      <c r="II31" s="18"/>
      <c r="IJ31" s="18"/>
      <c r="IK31" s="18"/>
      <c r="IL31" s="18"/>
      <c r="IM31" s="18"/>
      <c r="IN31" s="18"/>
      <c r="IO31" s="18"/>
    </row>
    <row r="32" spans="1:249" s="19" customFormat="1" ht="28.5" customHeight="1">
      <c r="A32" s="49">
        <v>25010000</v>
      </c>
      <c r="B32" s="17" t="s">
        <v>23</v>
      </c>
      <c r="C32" s="53">
        <f t="shared" si="1"/>
        <v>661252</v>
      </c>
      <c r="D32" s="54">
        <f>D33+D34+D35</f>
        <v>0</v>
      </c>
      <c r="E32" s="54">
        <f>E33+E34+E35+E36</f>
        <v>661252</v>
      </c>
      <c r="F32" s="54">
        <f>F33+F34+F35</f>
        <v>0</v>
      </c>
      <c r="G32" s="53">
        <f t="shared" si="5"/>
        <v>0</v>
      </c>
      <c r="H32" s="54">
        <f>H33+H34+H35</f>
        <v>0</v>
      </c>
      <c r="I32" s="54">
        <f>I33+I34+I35+I36</f>
        <v>0</v>
      </c>
      <c r="J32" s="54">
        <f>J33+J34+J35</f>
        <v>0</v>
      </c>
      <c r="K32" s="53">
        <f t="shared" si="3"/>
        <v>661252</v>
      </c>
      <c r="L32" s="53">
        <f t="shared" si="8"/>
        <v>0</v>
      </c>
      <c r="M32" s="53">
        <f t="shared" si="9"/>
        <v>661252</v>
      </c>
      <c r="N32" s="53">
        <f t="shared" si="10"/>
        <v>0</v>
      </c>
      <c r="IG32" s="18"/>
      <c r="IH32" s="18"/>
      <c r="II32" s="18"/>
      <c r="IJ32" s="18"/>
      <c r="IK32" s="18"/>
      <c r="IL32" s="18"/>
      <c r="IM32" s="18"/>
      <c r="IN32" s="18"/>
      <c r="IO32" s="18"/>
    </row>
    <row r="33" spans="1:249" s="19" customFormat="1" ht="27" customHeight="1">
      <c r="A33" s="49">
        <v>25010100</v>
      </c>
      <c r="B33" s="17" t="s">
        <v>24</v>
      </c>
      <c r="C33" s="53">
        <f t="shared" si="1"/>
        <v>517989</v>
      </c>
      <c r="D33" s="54"/>
      <c r="E33" s="54">
        <v>517989</v>
      </c>
      <c r="F33" s="54"/>
      <c r="G33" s="53">
        <f t="shared" si="5"/>
        <v>0</v>
      </c>
      <c r="H33" s="54"/>
      <c r="I33" s="54"/>
      <c r="J33" s="54"/>
      <c r="K33" s="53">
        <f t="shared" si="3"/>
        <v>517989</v>
      </c>
      <c r="L33" s="53">
        <f t="shared" si="8"/>
        <v>0</v>
      </c>
      <c r="M33" s="53">
        <f t="shared" si="9"/>
        <v>517989</v>
      </c>
      <c r="N33" s="53">
        <f t="shared" si="10"/>
        <v>0</v>
      </c>
      <c r="IG33" s="18"/>
      <c r="IH33" s="18"/>
      <c r="II33" s="18"/>
      <c r="IJ33" s="18"/>
      <c r="IK33" s="18"/>
      <c r="IL33" s="18"/>
      <c r="IM33" s="18"/>
      <c r="IN33" s="18"/>
      <c r="IO33" s="18"/>
    </row>
    <row r="34" spans="1:249" s="19" customFormat="1" ht="27.75" customHeight="1" hidden="1">
      <c r="A34" s="49">
        <v>25010200</v>
      </c>
      <c r="B34" s="17" t="s">
        <v>25</v>
      </c>
      <c r="C34" s="53">
        <f t="shared" si="1"/>
        <v>0</v>
      </c>
      <c r="D34" s="54"/>
      <c r="E34" s="54"/>
      <c r="F34" s="54"/>
      <c r="G34" s="53">
        <f t="shared" si="5"/>
        <v>0</v>
      </c>
      <c r="H34" s="54"/>
      <c r="I34" s="54"/>
      <c r="J34" s="54"/>
      <c r="K34" s="53">
        <f t="shared" si="3"/>
        <v>0</v>
      </c>
      <c r="L34" s="53">
        <f t="shared" si="8"/>
        <v>0</v>
      </c>
      <c r="M34" s="53">
        <f t="shared" si="9"/>
        <v>0</v>
      </c>
      <c r="N34" s="53">
        <f t="shared" si="10"/>
        <v>0</v>
      </c>
      <c r="IG34" s="18"/>
      <c r="IH34" s="18"/>
      <c r="II34" s="18"/>
      <c r="IJ34" s="18"/>
      <c r="IK34" s="18"/>
      <c r="IL34" s="18"/>
      <c r="IM34" s="18"/>
      <c r="IN34" s="18"/>
      <c r="IO34" s="18"/>
    </row>
    <row r="35" spans="1:249" s="19" customFormat="1" ht="20.25" customHeight="1">
      <c r="A35" s="49">
        <v>25010300</v>
      </c>
      <c r="B35" s="17" t="s">
        <v>26</v>
      </c>
      <c r="C35" s="53">
        <f t="shared" si="1"/>
        <v>127763</v>
      </c>
      <c r="D35" s="54"/>
      <c r="E35" s="54">
        <v>127763</v>
      </c>
      <c r="F35" s="54"/>
      <c r="G35" s="53">
        <f t="shared" si="5"/>
        <v>0</v>
      </c>
      <c r="H35" s="54"/>
      <c r="I35" s="54"/>
      <c r="J35" s="54"/>
      <c r="K35" s="53">
        <f t="shared" si="3"/>
        <v>127763</v>
      </c>
      <c r="L35" s="53">
        <f t="shared" si="8"/>
        <v>0</v>
      </c>
      <c r="M35" s="53">
        <f t="shared" si="9"/>
        <v>127763</v>
      </c>
      <c r="N35" s="53">
        <f t="shared" si="10"/>
        <v>0</v>
      </c>
      <c r="IG35" s="18"/>
      <c r="IH35" s="18"/>
      <c r="II35" s="18"/>
      <c r="IJ35" s="18"/>
      <c r="IK35" s="18"/>
      <c r="IL35" s="18"/>
      <c r="IM35" s="18"/>
      <c r="IN35" s="18"/>
      <c r="IO35" s="18"/>
    </row>
    <row r="36" spans="1:249" s="19" customFormat="1" ht="39" customHeight="1">
      <c r="A36" s="49">
        <v>25010400</v>
      </c>
      <c r="B36" s="17" t="s">
        <v>35</v>
      </c>
      <c r="C36" s="53">
        <f t="shared" si="1"/>
        <v>15500</v>
      </c>
      <c r="D36" s="54"/>
      <c r="E36" s="54">
        <v>15500</v>
      </c>
      <c r="F36" s="54"/>
      <c r="G36" s="53">
        <f t="shared" si="5"/>
        <v>0</v>
      </c>
      <c r="H36" s="54"/>
      <c r="I36" s="54"/>
      <c r="J36" s="54"/>
      <c r="K36" s="53">
        <f t="shared" si="3"/>
        <v>15500</v>
      </c>
      <c r="L36" s="53">
        <f t="shared" si="8"/>
        <v>0</v>
      </c>
      <c r="M36" s="53">
        <f t="shared" si="9"/>
        <v>15500</v>
      </c>
      <c r="N36" s="53">
        <f t="shared" si="10"/>
        <v>0</v>
      </c>
      <c r="IG36" s="18"/>
      <c r="IH36" s="18"/>
      <c r="II36" s="18"/>
      <c r="IJ36" s="18"/>
      <c r="IK36" s="18"/>
      <c r="IL36" s="18"/>
      <c r="IM36" s="18"/>
      <c r="IN36" s="18"/>
      <c r="IO36" s="18"/>
    </row>
    <row r="37" spans="1:249" s="19" customFormat="1" ht="30.75" customHeight="1">
      <c r="A37" s="49"/>
      <c r="B37" s="43" t="s">
        <v>65</v>
      </c>
      <c r="C37" s="53">
        <f>D37+E37</f>
        <v>35024166</v>
      </c>
      <c r="D37" s="58">
        <f>D12+D21</f>
        <v>34362914</v>
      </c>
      <c r="E37" s="58">
        <f>E12+E21</f>
        <v>661252</v>
      </c>
      <c r="F37" s="58">
        <f>F12+F21</f>
        <v>0</v>
      </c>
      <c r="G37" s="53">
        <f>H37+I37</f>
        <v>0</v>
      </c>
      <c r="H37" s="58">
        <f>H12+H21</f>
        <v>0</v>
      </c>
      <c r="I37" s="58">
        <f>I12+I21</f>
        <v>0</v>
      </c>
      <c r="J37" s="58">
        <f>J12+J21</f>
        <v>0</v>
      </c>
      <c r="K37" s="53">
        <f t="shared" si="3"/>
        <v>35024166</v>
      </c>
      <c r="L37" s="53">
        <f t="shared" si="8"/>
        <v>34362914</v>
      </c>
      <c r="M37" s="53">
        <f t="shared" si="9"/>
        <v>661252</v>
      </c>
      <c r="N37" s="53">
        <f t="shared" si="10"/>
        <v>0</v>
      </c>
      <c r="IG37" s="18"/>
      <c r="IH37" s="18"/>
      <c r="II37" s="18"/>
      <c r="IJ37" s="18"/>
      <c r="IK37" s="18"/>
      <c r="IL37" s="18"/>
      <c r="IM37" s="18"/>
      <c r="IN37" s="18"/>
      <c r="IO37" s="18"/>
    </row>
    <row r="38" spans="1:249" s="10" customFormat="1" ht="20.25" customHeight="1">
      <c r="A38" s="48">
        <v>40000000</v>
      </c>
      <c r="B38" s="5" t="s">
        <v>2</v>
      </c>
      <c r="C38" s="53">
        <f t="shared" si="1"/>
        <v>157076829</v>
      </c>
      <c r="D38" s="54">
        <f>D39</f>
        <v>157069329</v>
      </c>
      <c r="E38" s="54">
        <f>E39</f>
        <v>7500</v>
      </c>
      <c r="F38" s="54">
        <f>F39</f>
        <v>7500</v>
      </c>
      <c r="G38" s="53">
        <f aca="true" t="shared" si="11" ref="G38:G44">H38+I38</f>
        <v>2233760.52</v>
      </c>
      <c r="H38" s="54">
        <f>H39</f>
        <v>2218760.52</v>
      </c>
      <c r="I38" s="54">
        <f>I39</f>
        <v>15000</v>
      </c>
      <c r="J38" s="54">
        <f>J39</f>
        <v>15000</v>
      </c>
      <c r="K38" s="53">
        <f t="shared" si="3"/>
        <v>159310589.52</v>
      </c>
      <c r="L38" s="53">
        <f t="shared" si="8"/>
        <v>159288089.52</v>
      </c>
      <c r="M38" s="53">
        <f t="shared" si="9"/>
        <v>22500</v>
      </c>
      <c r="N38" s="53">
        <f t="shared" si="10"/>
        <v>22500</v>
      </c>
      <c r="IG38" s="9"/>
      <c r="IH38" s="9"/>
      <c r="II38" s="9"/>
      <c r="IJ38" s="9"/>
      <c r="IK38" s="9"/>
      <c r="IL38" s="9"/>
      <c r="IM38" s="9"/>
      <c r="IN38" s="9"/>
      <c r="IO38" s="9"/>
    </row>
    <row r="39" spans="1:249" s="19" customFormat="1" ht="20.25" customHeight="1">
      <c r="A39" s="49">
        <v>41000000</v>
      </c>
      <c r="B39" s="17" t="s">
        <v>13</v>
      </c>
      <c r="C39" s="53">
        <f t="shared" si="1"/>
        <v>157076829</v>
      </c>
      <c r="D39" s="54">
        <f>D40+D46+D42+D48</f>
        <v>157069329</v>
      </c>
      <c r="E39" s="54">
        <f>E40+E46+E42+E48</f>
        <v>7500</v>
      </c>
      <c r="F39" s="54">
        <f>F40+F46+F42+F48</f>
        <v>7500</v>
      </c>
      <c r="G39" s="53">
        <f t="shared" si="11"/>
        <v>2233760.52</v>
      </c>
      <c r="H39" s="54">
        <f>H40+H46+H42+H48</f>
        <v>2218760.52</v>
      </c>
      <c r="I39" s="54">
        <f>I40+I46+I42+I48</f>
        <v>15000</v>
      </c>
      <c r="J39" s="54">
        <f>J40+J46+J42+J48</f>
        <v>15000</v>
      </c>
      <c r="K39" s="53">
        <f t="shared" si="3"/>
        <v>159310589.52</v>
      </c>
      <c r="L39" s="53">
        <f t="shared" si="8"/>
        <v>159288089.52</v>
      </c>
      <c r="M39" s="53">
        <f t="shared" si="9"/>
        <v>22500</v>
      </c>
      <c r="N39" s="53">
        <f t="shared" si="10"/>
        <v>22500</v>
      </c>
      <c r="IG39" s="18"/>
      <c r="IH39" s="18"/>
      <c r="II39" s="18"/>
      <c r="IJ39" s="18"/>
      <c r="IK39" s="18"/>
      <c r="IL39" s="18"/>
      <c r="IM39" s="18"/>
      <c r="IN39" s="18"/>
      <c r="IO39" s="18"/>
    </row>
    <row r="40" spans="1:249" s="19" customFormat="1" ht="27.75" customHeight="1">
      <c r="A40" s="49">
        <v>41020000</v>
      </c>
      <c r="B40" s="17" t="s">
        <v>55</v>
      </c>
      <c r="C40" s="53">
        <f t="shared" si="1"/>
        <v>6184700</v>
      </c>
      <c r="D40" s="54">
        <f>D41</f>
        <v>6184700</v>
      </c>
      <c r="E40" s="54">
        <f>E41+E47</f>
        <v>0</v>
      </c>
      <c r="F40" s="54">
        <f>F41+F47</f>
        <v>0</v>
      </c>
      <c r="G40" s="53">
        <f t="shared" si="11"/>
        <v>0</v>
      </c>
      <c r="H40" s="54">
        <f>H41</f>
        <v>0</v>
      </c>
      <c r="I40" s="54">
        <f>I41+I47</f>
        <v>0</v>
      </c>
      <c r="J40" s="54">
        <f>J41+J47</f>
        <v>0</v>
      </c>
      <c r="K40" s="53">
        <f t="shared" si="3"/>
        <v>6184700</v>
      </c>
      <c r="L40" s="53">
        <f t="shared" si="8"/>
        <v>6184700</v>
      </c>
      <c r="M40" s="53">
        <f t="shared" si="9"/>
        <v>0</v>
      </c>
      <c r="N40" s="53">
        <f t="shared" si="10"/>
        <v>0</v>
      </c>
      <c r="IG40" s="18"/>
      <c r="IH40" s="18"/>
      <c r="II40" s="18"/>
      <c r="IJ40" s="18"/>
      <c r="IK40" s="18"/>
      <c r="IL40" s="18"/>
      <c r="IM40" s="18"/>
      <c r="IN40" s="18"/>
      <c r="IO40" s="18"/>
    </row>
    <row r="41" spans="1:249" s="19" customFormat="1" ht="18.75" customHeight="1">
      <c r="A41" s="49">
        <v>41020100</v>
      </c>
      <c r="B41" s="17" t="s">
        <v>27</v>
      </c>
      <c r="C41" s="53">
        <f t="shared" si="1"/>
        <v>6184700</v>
      </c>
      <c r="D41" s="54">
        <v>6184700</v>
      </c>
      <c r="E41" s="54"/>
      <c r="F41" s="54"/>
      <c r="G41" s="53">
        <f t="shared" si="11"/>
        <v>0</v>
      </c>
      <c r="H41" s="54"/>
      <c r="I41" s="54"/>
      <c r="J41" s="54"/>
      <c r="K41" s="53">
        <f t="shared" si="3"/>
        <v>6184700</v>
      </c>
      <c r="L41" s="53">
        <f t="shared" si="8"/>
        <v>6184700</v>
      </c>
      <c r="M41" s="53">
        <f t="shared" si="9"/>
        <v>0</v>
      </c>
      <c r="N41" s="53">
        <f t="shared" si="10"/>
        <v>0</v>
      </c>
      <c r="IG41" s="18"/>
      <c r="IH41" s="18"/>
      <c r="II41" s="18"/>
      <c r="IJ41" s="18"/>
      <c r="IK41" s="18"/>
      <c r="IL41" s="18"/>
      <c r="IM41" s="18"/>
      <c r="IN41" s="18"/>
      <c r="IO41" s="18"/>
    </row>
    <row r="42" spans="1:249" s="19" customFormat="1" ht="29.25" customHeight="1">
      <c r="A42" s="49">
        <v>41030000</v>
      </c>
      <c r="B42" s="17" t="s">
        <v>56</v>
      </c>
      <c r="C42" s="53">
        <f t="shared" si="1"/>
        <v>38424500</v>
      </c>
      <c r="D42" s="54">
        <f>D43+D44</f>
        <v>38424500</v>
      </c>
      <c r="E42" s="54">
        <f>E43+E44</f>
        <v>0</v>
      </c>
      <c r="F42" s="54">
        <f>F43+F44</f>
        <v>0</v>
      </c>
      <c r="G42" s="53">
        <f t="shared" si="11"/>
        <v>1172000</v>
      </c>
      <c r="H42" s="54">
        <f>H43+H44+H45</f>
        <v>1172000</v>
      </c>
      <c r="I42" s="54">
        <f>I43+I44</f>
        <v>0</v>
      </c>
      <c r="J42" s="54">
        <f>J43+J44</f>
        <v>0</v>
      </c>
      <c r="K42" s="53">
        <f t="shared" si="3"/>
        <v>39596500</v>
      </c>
      <c r="L42" s="53">
        <f t="shared" si="8"/>
        <v>39596500</v>
      </c>
      <c r="M42" s="53">
        <f t="shared" si="9"/>
        <v>0</v>
      </c>
      <c r="N42" s="53">
        <f t="shared" si="10"/>
        <v>0</v>
      </c>
      <c r="IG42" s="18"/>
      <c r="IH42" s="18"/>
      <c r="II42" s="18"/>
      <c r="IJ42" s="18"/>
      <c r="IK42" s="18"/>
      <c r="IL42" s="18"/>
      <c r="IM42" s="18"/>
      <c r="IN42" s="18"/>
      <c r="IO42" s="18"/>
    </row>
    <row r="43" spans="1:249" s="19" customFormat="1" ht="30" customHeight="1">
      <c r="A43" s="49">
        <v>41033900</v>
      </c>
      <c r="B43" s="17" t="s">
        <v>32</v>
      </c>
      <c r="C43" s="53">
        <f t="shared" si="1"/>
        <v>25934900</v>
      </c>
      <c r="D43" s="55">
        <v>25934900</v>
      </c>
      <c r="E43" s="55"/>
      <c r="F43" s="55"/>
      <c r="G43" s="53">
        <f t="shared" si="11"/>
        <v>0</v>
      </c>
      <c r="H43" s="55"/>
      <c r="I43" s="55"/>
      <c r="J43" s="55"/>
      <c r="K43" s="53">
        <f t="shared" si="3"/>
        <v>25934900</v>
      </c>
      <c r="L43" s="53">
        <f t="shared" si="8"/>
        <v>25934900</v>
      </c>
      <c r="M43" s="53">
        <f t="shared" si="9"/>
        <v>0</v>
      </c>
      <c r="N43" s="53">
        <f t="shared" si="10"/>
        <v>0</v>
      </c>
      <c r="IG43" s="18"/>
      <c r="IH43" s="18"/>
      <c r="II43" s="18"/>
      <c r="IJ43" s="18"/>
      <c r="IK43" s="18"/>
      <c r="IL43" s="18"/>
      <c r="IM43" s="18"/>
      <c r="IN43" s="18"/>
      <c r="IO43" s="18"/>
    </row>
    <row r="44" spans="1:249" s="19" customFormat="1" ht="29.25" customHeight="1">
      <c r="A44" s="49">
        <v>41034200</v>
      </c>
      <c r="B44" s="17" t="s">
        <v>33</v>
      </c>
      <c r="C44" s="53">
        <f t="shared" si="1"/>
        <v>12489600</v>
      </c>
      <c r="D44" s="59">
        <v>12489600</v>
      </c>
      <c r="E44" s="55"/>
      <c r="F44" s="55"/>
      <c r="G44" s="53">
        <f t="shared" si="11"/>
        <v>0</v>
      </c>
      <c r="H44" s="59"/>
      <c r="I44" s="55"/>
      <c r="J44" s="55"/>
      <c r="K44" s="53">
        <f t="shared" si="3"/>
        <v>12489600</v>
      </c>
      <c r="L44" s="53">
        <f t="shared" si="8"/>
        <v>12489600</v>
      </c>
      <c r="M44" s="53">
        <f t="shared" si="9"/>
        <v>0</v>
      </c>
      <c r="N44" s="53">
        <f t="shared" si="10"/>
        <v>0</v>
      </c>
      <c r="IG44" s="18"/>
      <c r="IH44" s="18"/>
      <c r="II44" s="18"/>
      <c r="IJ44" s="18"/>
      <c r="IK44" s="18"/>
      <c r="IL44" s="18"/>
      <c r="IM44" s="18"/>
      <c r="IN44" s="18"/>
      <c r="IO44" s="18"/>
    </row>
    <row r="45" spans="1:249" s="19" customFormat="1" ht="44.25" customHeight="1">
      <c r="A45" s="14">
        <v>41034500</v>
      </c>
      <c r="B45" s="17" t="s">
        <v>74</v>
      </c>
      <c r="C45" s="53"/>
      <c r="D45" s="59"/>
      <c r="E45" s="55"/>
      <c r="F45" s="55"/>
      <c r="G45" s="53">
        <f>H45+I45</f>
        <v>1172000</v>
      </c>
      <c r="H45" s="59">
        <v>1172000</v>
      </c>
      <c r="I45" s="55"/>
      <c r="J45" s="55"/>
      <c r="K45" s="53">
        <f t="shared" si="3"/>
        <v>1172000</v>
      </c>
      <c r="L45" s="53">
        <f t="shared" si="8"/>
        <v>1172000</v>
      </c>
      <c r="M45" s="53"/>
      <c r="N45" s="53"/>
      <c r="IG45" s="18"/>
      <c r="IH45" s="18"/>
      <c r="II45" s="18"/>
      <c r="IJ45" s="18"/>
      <c r="IK45" s="18"/>
      <c r="IL45" s="18"/>
      <c r="IM45" s="18"/>
      <c r="IN45" s="18"/>
      <c r="IO45" s="18"/>
    </row>
    <row r="46" spans="1:249" s="19" customFormat="1" ht="26.25" customHeight="1">
      <c r="A46" s="49">
        <v>41040000</v>
      </c>
      <c r="B46" s="17" t="s">
        <v>59</v>
      </c>
      <c r="C46" s="53">
        <f>D46+E46</f>
        <v>17783724</v>
      </c>
      <c r="D46" s="54">
        <f>D47</f>
        <v>17783724</v>
      </c>
      <c r="E46" s="54"/>
      <c r="F46" s="54"/>
      <c r="G46" s="53">
        <f>H46+I46</f>
        <v>0</v>
      </c>
      <c r="H46" s="54">
        <f>H47</f>
        <v>0</v>
      </c>
      <c r="I46" s="54"/>
      <c r="J46" s="54"/>
      <c r="K46" s="53">
        <f t="shared" si="3"/>
        <v>17783724</v>
      </c>
      <c r="L46" s="53">
        <f t="shared" si="8"/>
        <v>17783724</v>
      </c>
      <c r="M46" s="53">
        <f t="shared" si="9"/>
        <v>0</v>
      </c>
      <c r="N46" s="53">
        <f t="shared" si="10"/>
        <v>0</v>
      </c>
      <c r="IG46" s="18"/>
      <c r="IH46" s="18"/>
      <c r="II46" s="18"/>
      <c r="IJ46" s="18"/>
      <c r="IK46" s="18"/>
      <c r="IL46" s="18"/>
      <c r="IM46" s="18"/>
      <c r="IN46" s="18"/>
      <c r="IO46" s="18"/>
    </row>
    <row r="47" spans="1:249" s="19" customFormat="1" ht="61.5" customHeight="1">
      <c r="A47" s="49">
        <v>41040200</v>
      </c>
      <c r="B47" s="17" t="s">
        <v>60</v>
      </c>
      <c r="C47" s="53">
        <f>D47+E47</f>
        <v>17783724</v>
      </c>
      <c r="D47" s="54">
        <f>17627940+155784</f>
        <v>17783724</v>
      </c>
      <c r="E47" s="54"/>
      <c r="F47" s="54"/>
      <c r="G47" s="53">
        <f>H47+I47</f>
        <v>0</v>
      </c>
      <c r="H47" s="54"/>
      <c r="I47" s="54"/>
      <c r="J47" s="54"/>
      <c r="K47" s="53">
        <f t="shared" si="3"/>
        <v>17783724</v>
      </c>
      <c r="L47" s="53">
        <f t="shared" si="8"/>
        <v>17783724</v>
      </c>
      <c r="M47" s="53">
        <f t="shared" si="9"/>
        <v>0</v>
      </c>
      <c r="N47" s="53">
        <f t="shared" si="10"/>
        <v>0</v>
      </c>
      <c r="IG47" s="18"/>
      <c r="IH47" s="18"/>
      <c r="II47" s="18"/>
      <c r="IJ47" s="18"/>
      <c r="IK47" s="18"/>
      <c r="IL47" s="18"/>
      <c r="IM47" s="18"/>
      <c r="IN47" s="18"/>
      <c r="IO47" s="18"/>
    </row>
    <row r="48" spans="1:249" s="19" customFormat="1" ht="29.25" customHeight="1">
      <c r="A48" s="49">
        <v>41050000</v>
      </c>
      <c r="B48" s="17" t="s">
        <v>57</v>
      </c>
      <c r="C48" s="53">
        <f t="shared" si="1"/>
        <v>94683905</v>
      </c>
      <c r="D48" s="60">
        <f>SUM(D49:D56)</f>
        <v>94676405</v>
      </c>
      <c r="E48" s="60">
        <f>SUM(E49:E56)</f>
        <v>7500</v>
      </c>
      <c r="F48" s="60">
        <f>SUM(F49:F56)</f>
        <v>7500</v>
      </c>
      <c r="G48" s="53">
        <f aca="true" t="shared" si="12" ref="G48:G56">H48+I48</f>
        <v>1061760.52</v>
      </c>
      <c r="H48" s="60">
        <f>SUM(H49:H56)</f>
        <v>1046760.52</v>
      </c>
      <c r="I48" s="60">
        <f>SUM(I49:I56)</f>
        <v>15000</v>
      </c>
      <c r="J48" s="60">
        <f>SUM(J49:J56)</f>
        <v>15000</v>
      </c>
      <c r="K48" s="53">
        <f t="shared" si="3"/>
        <v>95745665.52</v>
      </c>
      <c r="L48" s="53">
        <f t="shared" si="8"/>
        <v>95723165.52</v>
      </c>
      <c r="M48" s="53">
        <f t="shared" si="9"/>
        <v>22500</v>
      </c>
      <c r="N48" s="53">
        <f t="shared" si="10"/>
        <v>22500</v>
      </c>
      <c r="IG48" s="18"/>
      <c r="IH48" s="18"/>
      <c r="II48" s="18"/>
      <c r="IJ48" s="18"/>
      <c r="IK48" s="18"/>
      <c r="IL48" s="18"/>
      <c r="IM48" s="18"/>
      <c r="IN48" s="18"/>
      <c r="IO48" s="18"/>
    </row>
    <row r="49" spans="1:249" s="19" customFormat="1" ht="222.75" customHeight="1">
      <c r="A49" s="49">
        <v>41050100</v>
      </c>
      <c r="B49" s="17" t="s">
        <v>67</v>
      </c>
      <c r="C49" s="53">
        <f t="shared" si="1"/>
        <v>29454340</v>
      </c>
      <c r="D49" s="60">
        <v>29454340</v>
      </c>
      <c r="E49" s="55"/>
      <c r="F49" s="55"/>
      <c r="G49" s="53">
        <f t="shared" si="12"/>
        <v>0</v>
      </c>
      <c r="H49" s="60"/>
      <c r="I49" s="55"/>
      <c r="J49" s="55"/>
      <c r="K49" s="53">
        <f t="shared" si="3"/>
        <v>29454340</v>
      </c>
      <c r="L49" s="53">
        <f t="shared" si="8"/>
        <v>29454340</v>
      </c>
      <c r="M49" s="53">
        <f t="shared" si="9"/>
        <v>0</v>
      </c>
      <c r="N49" s="53">
        <f t="shared" si="10"/>
        <v>0</v>
      </c>
      <c r="IG49" s="18"/>
      <c r="IH49" s="18"/>
      <c r="II49" s="18"/>
      <c r="IJ49" s="18"/>
      <c r="IK49" s="18"/>
      <c r="IL49" s="18"/>
      <c r="IM49" s="18"/>
      <c r="IN49" s="18"/>
      <c r="IO49" s="18"/>
    </row>
    <row r="50" spans="1:249" s="19" customFormat="1" ht="75" customHeight="1">
      <c r="A50" s="49">
        <v>41050200</v>
      </c>
      <c r="B50" s="17" t="s">
        <v>63</v>
      </c>
      <c r="C50" s="53">
        <f t="shared" si="1"/>
        <v>9423100</v>
      </c>
      <c r="D50" s="60">
        <v>9423100</v>
      </c>
      <c r="E50" s="55"/>
      <c r="F50" s="55"/>
      <c r="G50" s="53">
        <f t="shared" si="12"/>
        <v>0</v>
      </c>
      <c r="H50" s="60"/>
      <c r="I50" s="55"/>
      <c r="J50" s="55"/>
      <c r="K50" s="53">
        <f t="shared" si="3"/>
        <v>9423100</v>
      </c>
      <c r="L50" s="53">
        <f t="shared" si="8"/>
        <v>9423100</v>
      </c>
      <c r="M50" s="53">
        <f t="shared" si="9"/>
        <v>0</v>
      </c>
      <c r="N50" s="53">
        <f t="shared" si="10"/>
        <v>0</v>
      </c>
      <c r="IG50" s="18"/>
      <c r="IH50" s="18"/>
      <c r="II50" s="18"/>
      <c r="IJ50" s="18"/>
      <c r="IK50" s="18"/>
      <c r="IL50" s="18"/>
      <c r="IM50" s="18"/>
      <c r="IN50" s="18"/>
      <c r="IO50" s="18"/>
    </row>
    <row r="51" spans="1:249" s="19" customFormat="1" ht="231.75" customHeight="1">
      <c r="A51" s="49">
        <v>41050300</v>
      </c>
      <c r="B51" s="17" t="s">
        <v>68</v>
      </c>
      <c r="C51" s="53">
        <f t="shared" si="1"/>
        <v>43763400</v>
      </c>
      <c r="D51" s="60">
        <v>43763400</v>
      </c>
      <c r="E51" s="55"/>
      <c r="F51" s="55"/>
      <c r="G51" s="53">
        <f t="shared" si="12"/>
        <v>0</v>
      </c>
      <c r="H51" s="60"/>
      <c r="I51" s="55"/>
      <c r="J51" s="55"/>
      <c r="K51" s="53">
        <f t="shared" si="3"/>
        <v>43763400</v>
      </c>
      <c r="L51" s="53">
        <f t="shared" si="8"/>
        <v>43763400</v>
      </c>
      <c r="M51" s="53">
        <f t="shared" si="9"/>
        <v>0</v>
      </c>
      <c r="N51" s="53">
        <f t="shared" si="10"/>
        <v>0</v>
      </c>
      <c r="IG51" s="18"/>
      <c r="IH51" s="18"/>
      <c r="II51" s="18"/>
      <c r="IJ51" s="18"/>
      <c r="IK51" s="18"/>
      <c r="IL51" s="18"/>
      <c r="IM51" s="18"/>
      <c r="IN51" s="18"/>
      <c r="IO51" s="18"/>
    </row>
    <row r="52" spans="1:249" s="19" customFormat="1" ht="182.25" customHeight="1">
      <c r="A52" s="49">
        <v>41050700</v>
      </c>
      <c r="B52" s="17" t="s">
        <v>69</v>
      </c>
      <c r="C52" s="53">
        <f t="shared" si="1"/>
        <v>1249300</v>
      </c>
      <c r="D52" s="60">
        <v>1249300</v>
      </c>
      <c r="E52" s="55"/>
      <c r="F52" s="55"/>
      <c r="G52" s="53">
        <f t="shared" si="12"/>
        <v>0</v>
      </c>
      <c r="H52" s="60"/>
      <c r="I52" s="55"/>
      <c r="J52" s="55"/>
      <c r="K52" s="53">
        <f t="shared" si="3"/>
        <v>1249300</v>
      </c>
      <c r="L52" s="53">
        <f t="shared" si="8"/>
        <v>1249300</v>
      </c>
      <c r="M52" s="53">
        <f t="shared" si="9"/>
        <v>0</v>
      </c>
      <c r="N52" s="53">
        <f t="shared" si="10"/>
        <v>0</v>
      </c>
      <c r="IG52" s="18"/>
      <c r="IH52" s="18"/>
      <c r="II52" s="18"/>
      <c r="IJ52" s="18"/>
      <c r="IK52" s="18"/>
      <c r="IL52" s="18"/>
      <c r="IM52" s="18"/>
      <c r="IN52" s="18"/>
      <c r="IO52" s="18"/>
    </row>
    <row r="53" spans="1:249" s="19" customFormat="1" ht="45.75" customHeight="1">
      <c r="A53" s="49">
        <v>41051000</v>
      </c>
      <c r="B53" s="17" t="s">
        <v>66</v>
      </c>
      <c r="C53" s="53">
        <f t="shared" si="1"/>
        <v>978720</v>
      </c>
      <c r="D53" s="60">
        <v>978720</v>
      </c>
      <c r="E53" s="55"/>
      <c r="F53" s="55"/>
      <c r="G53" s="53">
        <f t="shared" si="12"/>
        <v>0</v>
      </c>
      <c r="H53" s="60"/>
      <c r="I53" s="55"/>
      <c r="J53" s="55"/>
      <c r="K53" s="53">
        <f t="shared" si="3"/>
        <v>978720</v>
      </c>
      <c r="L53" s="53">
        <f t="shared" si="8"/>
        <v>978720</v>
      </c>
      <c r="M53" s="53">
        <f t="shared" si="9"/>
        <v>0</v>
      </c>
      <c r="N53" s="53">
        <f t="shared" si="10"/>
        <v>0</v>
      </c>
      <c r="IG53" s="18"/>
      <c r="IH53" s="18"/>
      <c r="II53" s="18"/>
      <c r="IJ53" s="18"/>
      <c r="IK53" s="18"/>
      <c r="IL53" s="18"/>
      <c r="IM53" s="18"/>
      <c r="IN53" s="18"/>
      <c r="IO53" s="18"/>
    </row>
    <row r="54" spans="1:249" s="19" customFormat="1" ht="46.5" customHeight="1">
      <c r="A54" s="49">
        <v>41051500</v>
      </c>
      <c r="B54" s="17" t="s">
        <v>62</v>
      </c>
      <c r="C54" s="53">
        <f t="shared" si="1"/>
        <v>186520</v>
      </c>
      <c r="D54" s="60">
        <v>186520</v>
      </c>
      <c r="E54" s="55"/>
      <c r="F54" s="55"/>
      <c r="G54" s="53">
        <f t="shared" si="12"/>
        <v>0</v>
      </c>
      <c r="H54" s="60"/>
      <c r="I54" s="55"/>
      <c r="J54" s="55"/>
      <c r="K54" s="53">
        <f t="shared" si="3"/>
        <v>186520</v>
      </c>
      <c r="L54" s="53">
        <f t="shared" si="8"/>
        <v>186520</v>
      </c>
      <c r="M54" s="53">
        <f t="shared" si="9"/>
        <v>0</v>
      </c>
      <c r="N54" s="53">
        <f t="shared" si="10"/>
        <v>0</v>
      </c>
      <c r="IG54" s="18"/>
      <c r="IH54" s="18"/>
      <c r="II54" s="18"/>
      <c r="IJ54" s="18"/>
      <c r="IK54" s="18"/>
      <c r="IL54" s="18"/>
      <c r="IM54" s="18"/>
      <c r="IN54" s="18"/>
      <c r="IO54" s="18"/>
    </row>
    <row r="55" spans="1:249" s="19" customFormat="1" ht="63.75" customHeight="1">
      <c r="A55" s="49">
        <v>41052000</v>
      </c>
      <c r="B55" s="17" t="s">
        <v>61</v>
      </c>
      <c r="C55" s="53">
        <f t="shared" si="1"/>
        <v>187640</v>
      </c>
      <c r="D55" s="60">
        <v>187640</v>
      </c>
      <c r="E55" s="55"/>
      <c r="F55" s="55"/>
      <c r="G55" s="53">
        <f t="shared" si="12"/>
        <v>0</v>
      </c>
      <c r="H55" s="60"/>
      <c r="I55" s="55"/>
      <c r="J55" s="55"/>
      <c r="K55" s="53">
        <f t="shared" si="3"/>
        <v>187640</v>
      </c>
      <c r="L55" s="53">
        <f t="shared" si="8"/>
        <v>187640</v>
      </c>
      <c r="M55" s="53">
        <f t="shared" si="9"/>
        <v>0</v>
      </c>
      <c r="N55" s="53">
        <f t="shared" si="10"/>
        <v>0</v>
      </c>
      <c r="IG55" s="18"/>
      <c r="IH55" s="18"/>
      <c r="II55" s="18"/>
      <c r="IJ55" s="18"/>
      <c r="IK55" s="18"/>
      <c r="IL55" s="18"/>
      <c r="IM55" s="18"/>
      <c r="IN55" s="18"/>
      <c r="IO55" s="18"/>
    </row>
    <row r="56" spans="1:249" s="19" customFormat="1" ht="18" customHeight="1">
      <c r="A56" s="49">
        <v>41053900</v>
      </c>
      <c r="B56" s="17" t="s">
        <v>58</v>
      </c>
      <c r="C56" s="53">
        <f t="shared" si="1"/>
        <v>9440885</v>
      </c>
      <c r="D56" s="55">
        <v>9433385</v>
      </c>
      <c r="E56" s="55">
        <v>7500</v>
      </c>
      <c r="F56" s="55">
        <v>7500</v>
      </c>
      <c r="G56" s="53">
        <f t="shared" si="12"/>
        <v>1061760.52</v>
      </c>
      <c r="H56" s="55">
        <v>1046760.52</v>
      </c>
      <c r="I56" s="55">
        <v>15000</v>
      </c>
      <c r="J56" s="55">
        <v>15000</v>
      </c>
      <c r="K56" s="53">
        <f t="shared" si="3"/>
        <v>10502645.52</v>
      </c>
      <c r="L56" s="53">
        <f t="shared" si="8"/>
        <v>10480145.52</v>
      </c>
      <c r="M56" s="53">
        <f t="shared" si="9"/>
        <v>22500</v>
      </c>
      <c r="N56" s="53">
        <f t="shared" si="10"/>
        <v>22500</v>
      </c>
      <c r="IG56" s="18"/>
      <c r="IH56" s="18"/>
      <c r="II56" s="18"/>
      <c r="IJ56" s="18"/>
      <c r="IK56" s="18"/>
      <c r="IL56" s="18"/>
      <c r="IM56" s="18"/>
      <c r="IN56" s="18"/>
      <c r="IO56" s="18"/>
    </row>
    <row r="57" spans="1:249" s="8" customFormat="1" ht="21" customHeight="1" thickBot="1">
      <c r="A57" s="51"/>
      <c r="B57" s="52" t="s">
        <v>16</v>
      </c>
      <c r="C57" s="61">
        <f aca="true" t="shared" si="13" ref="C57:J57">C37+C38</f>
        <v>192100995</v>
      </c>
      <c r="D57" s="61">
        <f t="shared" si="13"/>
        <v>191432243</v>
      </c>
      <c r="E57" s="61">
        <f t="shared" si="13"/>
        <v>668752</v>
      </c>
      <c r="F57" s="61">
        <f t="shared" si="13"/>
        <v>7500</v>
      </c>
      <c r="G57" s="61">
        <f t="shared" si="13"/>
        <v>2233760.52</v>
      </c>
      <c r="H57" s="61">
        <f t="shared" si="13"/>
        <v>2218760.52</v>
      </c>
      <c r="I57" s="61">
        <f t="shared" si="13"/>
        <v>15000</v>
      </c>
      <c r="J57" s="61">
        <f t="shared" si="13"/>
        <v>15000</v>
      </c>
      <c r="K57" s="53">
        <f t="shared" si="3"/>
        <v>194334755.52</v>
      </c>
      <c r="L57" s="53">
        <f t="shared" si="8"/>
        <v>193651003.52</v>
      </c>
      <c r="M57" s="53">
        <f t="shared" si="9"/>
        <v>683752</v>
      </c>
      <c r="N57" s="53">
        <f t="shared" si="10"/>
        <v>22500</v>
      </c>
      <c r="IG57" s="2"/>
      <c r="IH57" s="2"/>
      <c r="II57" s="2"/>
      <c r="IJ57" s="2"/>
      <c r="IK57" s="2"/>
      <c r="IL57" s="2"/>
      <c r="IM57" s="2"/>
      <c r="IN57" s="2"/>
      <c r="IO57" s="2"/>
    </row>
    <row r="58" spans="1:249" s="8" customFormat="1" ht="21" customHeight="1">
      <c r="A58" s="62"/>
      <c r="B58" s="63"/>
      <c r="C58" s="64"/>
      <c r="D58" s="64"/>
      <c r="E58" s="64"/>
      <c r="F58" s="64"/>
      <c r="G58" s="64"/>
      <c r="H58" s="64"/>
      <c r="I58" s="64"/>
      <c r="J58" s="64"/>
      <c r="K58" s="65"/>
      <c r="L58" s="65"/>
      <c r="M58" s="65"/>
      <c r="N58" s="65"/>
      <c r="IG58" s="2"/>
      <c r="IH58" s="2"/>
      <c r="II58" s="2"/>
      <c r="IJ58" s="2"/>
      <c r="IK58" s="2"/>
      <c r="IL58" s="2"/>
      <c r="IM58" s="2"/>
      <c r="IN58" s="2"/>
      <c r="IO58" s="2"/>
    </row>
    <row r="59" spans="1:11" ht="34.5" customHeight="1">
      <c r="A59" s="66" t="s">
        <v>75</v>
      </c>
      <c r="B59" s="30"/>
      <c r="C59" s="31"/>
      <c r="D59" s="31"/>
      <c r="F59" s="31"/>
      <c r="K59" s="67" t="s">
        <v>76</v>
      </c>
    </row>
    <row r="61" ht="12.75">
      <c r="D61" s="33"/>
    </row>
    <row r="63" ht="12.75">
      <c r="D63" s="33"/>
    </row>
  </sheetData>
  <sheetProtection/>
  <mergeCells count="19">
    <mergeCell ref="B8:B10"/>
    <mergeCell ref="C8:F8"/>
    <mergeCell ref="G8:J8"/>
    <mergeCell ref="K8:N8"/>
    <mergeCell ref="G9:G10"/>
    <mergeCell ref="H9:H10"/>
    <mergeCell ref="I9:J9"/>
    <mergeCell ref="C9:C10"/>
    <mergeCell ref="D9:D10"/>
    <mergeCell ref="E9:F9"/>
    <mergeCell ref="L1:N1"/>
    <mergeCell ref="L2:N2"/>
    <mergeCell ref="L3:N3"/>
    <mergeCell ref="L4:N4"/>
    <mergeCell ref="A6:N6"/>
    <mergeCell ref="K9:K10"/>
    <mergeCell ref="L9:L10"/>
    <mergeCell ref="M9:N9"/>
    <mergeCell ref="A8:A10"/>
  </mergeCells>
  <printOptions horizontalCentered="1"/>
  <pageMargins left="0.5905511811023623" right="0.5905511811023623" top="0.984251968503937" bottom="0.5905511811023623" header="0.5118110236220472" footer="0.5118110236220472"/>
  <pageSetup fitToHeight="0" horizontalDpi="300" verticalDpi="300" orientation="landscape" paperSize="9" scale="56" r:id="rId1"/>
  <headerFooter alignWithMargins="0">
    <oddFooter>&amp;R&amp;P</oddFooter>
  </headerFooter>
  <rowBreaks count="2" manualBreakCount="2">
    <brk id="28" max="13" man="1"/>
    <brk id="4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2019-02-14T14:41:54Z</cp:lastPrinted>
  <dcterms:created xsi:type="dcterms:W3CDTF">2014-01-17T10:52:16Z</dcterms:created>
  <dcterms:modified xsi:type="dcterms:W3CDTF">2019-02-14T14:52:00Z</dcterms:modified>
  <cp:category/>
  <cp:version/>
  <cp:contentType/>
  <cp:contentStatus/>
</cp:coreProperties>
</file>