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1" activeTab="0"/>
  </bookViews>
  <sheets>
    <sheet name="дод.6" sheetId="1" r:id="rId1"/>
  </sheets>
  <definedNames>
    <definedName name="_xlnm.Print_Titles" localSheetId="0">'дод.6'!$A:$D,'дод.6'!$10:$17</definedName>
    <definedName name="_xlnm.Print_Area" localSheetId="0">'дод.6'!$A$1:$J$107</definedName>
  </definedNames>
  <calcPr fullCalcOnLoad="1"/>
</workbook>
</file>

<file path=xl/sharedStrings.xml><?xml version="1.0" encoding="utf-8"?>
<sst xmlns="http://schemas.openxmlformats.org/spreadsheetml/2006/main" count="347" uniqueCount="242">
  <si>
    <t>Відділ культури Конотопської районної державної адміністрації</t>
  </si>
  <si>
    <t>Всього видатків</t>
  </si>
  <si>
    <t>до рішення районної ради</t>
  </si>
  <si>
    <t>в тому числі за рахунок  субвенцій з державного бюджету</t>
  </si>
  <si>
    <t>в тому числі за рахунок  субвенцій з обласного бюджету</t>
  </si>
  <si>
    <t>1</t>
  </si>
  <si>
    <t>Конотопська районна рада</t>
  </si>
  <si>
    <t>Конотопська районна державна адміністрація</t>
  </si>
  <si>
    <t xml:space="preserve">Управління соціального захисту  населення Конотопської районної державної адміністрації </t>
  </si>
  <si>
    <t>Загальний фонд</t>
  </si>
  <si>
    <t>Спеціальний фонд</t>
  </si>
  <si>
    <t>2</t>
  </si>
  <si>
    <t>сьомого скликання</t>
  </si>
  <si>
    <t>0100000</t>
  </si>
  <si>
    <t>0110000</t>
  </si>
  <si>
    <t>0111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</si>
  <si>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</si>
  <si>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 xml:space="preserve">Відділ освіти   Конотопської районної державної адміністрації </t>
  </si>
  <si>
    <t>1020</t>
  </si>
  <si>
    <t>0921</t>
  </si>
  <si>
    <t>1000000</t>
  </si>
  <si>
    <t>1010000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</si>
  <si>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</si>
  <si>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1060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</si>
  <si>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</si>
  <si>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</si>
  <si>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</si>
  <si>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1030</t>
  </si>
  <si>
    <t>4030</t>
  </si>
  <si>
    <t>4060</t>
  </si>
  <si>
    <t>0828</t>
  </si>
  <si>
    <t>6310</t>
  </si>
  <si>
    <t>0490</t>
  </si>
  <si>
    <t>Реалізація заходів щодо інвестиційного розвитку території</t>
  </si>
  <si>
    <t>1016310</t>
  </si>
  <si>
    <t>3160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</si>
  <si>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</si>
  <si>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</si>
  <si>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0810</t>
  </si>
  <si>
    <t>Утримання та навчально-тренувальна робота комунальних дитячо-юнацьких спортивних шкіл</t>
  </si>
  <si>
    <t>1070</t>
  </si>
  <si>
    <t>151034</t>
  </si>
  <si>
    <t>3034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</si>
  <si>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</si>
  <si>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</si>
  <si>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</si>
  <si>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</si>
  <si>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</si>
  <si>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</si>
  <si>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3130</t>
  </si>
  <si>
    <t>Здійснення соціальної роботи з вразливими категоріями населення</t>
  </si>
  <si>
    <t>0313133</t>
  </si>
  <si>
    <t>3133</t>
  </si>
  <si>
    <t>Заходи державної політики із забезпечення рівних прав та можливостей жінок та чоловіків</t>
  </si>
  <si>
    <t>0313134</t>
  </si>
  <si>
    <t>3134</t>
  </si>
  <si>
    <t>Заходи державної політики з питань сім'ї</t>
  </si>
  <si>
    <t>0313160</t>
  </si>
  <si>
    <t>3180</t>
  </si>
  <si>
    <t>Соціальний захист ветеранів війни та праці</t>
  </si>
  <si>
    <t>5030</t>
  </si>
  <si>
    <t>5060</t>
  </si>
  <si>
    <t>0316310</t>
  </si>
  <si>
    <t>1516310</t>
  </si>
  <si>
    <t>0320</t>
  </si>
  <si>
    <t>0180</t>
  </si>
  <si>
    <t>0318370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</si>
  <si>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</si>
  <si>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</si>
  <si>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7618440</t>
  </si>
  <si>
    <t>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</si>
  <si>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</si>
  <si>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0443</t>
  </si>
  <si>
    <t>3030</t>
  </si>
  <si>
    <t>3190</t>
  </si>
  <si>
    <t>0824</t>
  </si>
  <si>
    <t>Програма соціального захисту населення на 2017-2021 роки</t>
  </si>
  <si>
    <t>Районна цільова комплексна Програма "Молодь Конотопщини" на 2016 - 2020 роки</t>
  </si>
  <si>
    <t>5031</t>
  </si>
  <si>
    <t xml:space="preserve">Районна програма розвитку фізичної культури і спорту в Конотопському районі на 2017-2020 роки </t>
  </si>
  <si>
    <t>Районна цільова соціальна  програма протидії захворюванню на туберкульоз у 2017-2019 роках</t>
  </si>
  <si>
    <t>0829</t>
  </si>
  <si>
    <t>Заступник голови районної ради</t>
  </si>
  <si>
    <t>І.В.Клігунова</t>
  </si>
  <si>
    <t>Програма підтримки районної організації ветеранів війни і праці на 2017-2019 роки</t>
  </si>
  <si>
    <t>(грн.)</t>
  </si>
  <si>
    <t>Реалізація державної політики у молодіжній сфері</t>
  </si>
  <si>
    <t>Розвиток дитячо-юнацького та резервного спорту</t>
  </si>
  <si>
    <t>5050</t>
  </si>
  <si>
    <t>Підтримка фізкультурно-спортивного руху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</si>
  <si>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</si>
  <si>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</si>
  <si>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</si>
  <si>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</si>
  <si>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Інші заходи з розвитку фізичної культури та спорту</t>
  </si>
  <si>
    <t>Здійснення заходів та реалізація проектів на виконання Державної цільової соціальної програми «Молодь України»</t>
  </si>
  <si>
    <t>0110150</t>
  </si>
  <si>
    <t>0150</t>
  </si>
  <si>
    <t>0200000</t>
  </si>
  <si>
    <t>0210000</t>
  </si>
  <si>
    <t>0212110</t>
  </si>
  <si>
    <t>2110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</si>
  <si>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</si>
  <si>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</si>
  <si>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</si>
  <si>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3120</t>
  </si>
  <si>
    <t>0213121</t>
  </si>
  <si>
    <t>3121</t>
  </si>
  <si>
    <t>Утримання та забезпечення діяльності центрів соціальних служб для сім'ї, дітей та молоді</t>
  </si>
  <si>
    <t>0213131</t>
  </si>
  <si>
    <t>3131</t>
  </si>
  <si>
    <t>0213192</t>
  </si>
  <si>
    <t>3192</t>
  </si>
  <si>
    <t>0213120</t>
  </si>
  <si>
    <t>0213130</t>
  </si>
  <si>
    <t>0213190</t>
  </si>
  <si>
    <t>0215050</t>
  </si>
  <si>
    <t>0215051</t>
  </si>
  <si>
    <t>0215060</t>
  </si>
  <si>
    <t>0215061</t>
  </si>
  <si>
    <t>0218110</t>
  </si>
  <si>
    <t>8110</t>
  </si>
  <si>
    <t>Заходи із  запобігання та ліквідації надзвичайних ситуацій та наслідків стихійного лиха</t>
  </si>
  <si>
    <t>0600000</t>
  </si>
  <si>
    <t>0610000</t>
  </si>
  <si>
    <t>0611020</t>
  </si>
  <si>
    <t>0611090</t>
  </si>
  <si>
    <t>0615030</t>
  </si>
  <si>
    <t>0615031</t>
  </si>
  <si>
    <t>1014030</t>
  </si>
  <si>
    <t>Забезпечення діяльності бiблiотек</t>
  </si>
  <si>
    <t>1014060</t>
  </si>
  <si>
    <t>Забезпечення діяльності  палаців i будинків культури, клубів, центрів дозвілля та iнших клубних закладів</t>
  </si>
  <si>
    <t>1014082</t>
  </si>
  <si>
    <t>4082</t>
  </si>
  <si>
    <t>Інші заходи в галузі культури і мистецтва</t>
  </si>
  <si>
    <t>3700000</t>
  </si>
  <si>
    <t>3710000</t>
  </si>
  <si>
    <t>3719770</t>
  </si>
  <si>
    <t>9770</t>
  </si>
  <si>
    <t>Інші субвенції з місцевого бюджету</t>
  </si>
  <si>
    <t>3719710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</si>
  <si>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</si>
  <si>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</si>
  <si>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0800000</t>
  </si>
  <si>
    <t>0810000</t>
  </si>
  <si>
    <t>0813030</t>
  </si>
  <si>
    <t>0813180</t>
  </si>
  <si>
    <t>0813190</t>
  </si>
  <si>
    <t>3032</t>
  </si>
  <si>
    <t>Надання пільг з оплати послуг зв’язку, інших передбачених законодавством пільг окремим категоріям громадян  та компенсації за пільговий проїзд окремих категорій громадян</t>
  </si>
  <si>
    <t>0813033</t>
  </si>
  <si>
    <t>3033</t>
  </si>
  <si>
    <t>0813032</t>
  </si>
  <si>
    <t>0813160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</si>
  <si>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</si>
  <si>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0813192</t>
  </si>
  <si>
    <t>0813242</t>
  </si>
  <si>
    <t>3242</t>
  </si>
  <si>
    <t>Інші заходи у сфері соціального захисту і соціального забезпечення</t>
  </si>
  <si>
    <t>0813240</t>
  </si>
  <si>
    <t>3240</t>
  </si>
  <si>
    <t>Інші заклади та заходи</t>
  </si>
  <si>
    <t xml:space="preserve">Районна програма встановлення та виплати у 2018 році щомісячної стипендії особам, яким виповнилось 100 і більше років, інвалідам війни та учасникам бойових дій, яким виповнилося 90 і більше років </t>
  </si>
  <si>
    <t>0213112</t>
  </si>
  <si>
    <t>0210180</t>
  </si>
  <si>
    <t>0133</t>
  </si>
  <si>
    <t>Інша діяльність у сфері державного управління</t>
  </si>
  <si>
    <t>Програма економічного і соціального розвитку Конотопського району на 2018 рік</t>
  </si>
  <si>
    <t>0217610</t>
  </si>
  <si>
    <t>7610</t>
  </si>
  <si>
    <t>0411</t>
  </si>
  <si>
    <t>Сприяння розвитку малого та середнього підприємництва</t>
  </si>
  <si>
    <t>Програма розвитку малого та середнього підприємництва в Конотопському районі на 2017-2020 роки</t>
  </si>
  <si>
    <t>0219410</t>
  </si>
  <si>
    <t>9410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</si>
  <si>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</si>
  <si>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Первинна медична допомога населенню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</si>
  <si>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</si>
  <si>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</si>
  <si>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1010</t>
  </si>
  <si>
    <t>Надання соціальних гарантій 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</si>
  <si>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Додаток 7</t>
  </si>
  <si>
    <t>0218830</t>
  </si>
  <si>
    <t>0218831</t>
  </si>
  <si>
    <t>8830</t>
  </si>
  <si>
    <t>8831</t>
  </si>
  <si>
    <t>Надання кредиту</t>
  </si>
  <si>
    <t xml:space="preserve">Довгострокові кредити індивідуальним замовникам житла на селі та їх повернення </t>
  </si>
  <si>
    <t>Фінансове управління   Конотопської районної державної адміністрації  Сумської області</t>
  </si>
  <si>
    <t>0212150</t>
  </si>
  <si>
    <t>2150</t>
  </si>
  <si>
    <t>0212152</t>
  </si>
  <si>
    <t>2152</t>
  </si>
  <si>
    <t>0763</t>
  </si>
  <si>
    <t>Інші програми, заклади та заходи у сфері охорони здоров’я</t>
  </si>
  <si>
    <t>Інші програми та заходи у сфери охорони здоров"я</t>
  </si>
  <si>
    <t xml:space="preserve">"Про районний бюджет на 2019 рік" 
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</si>
  <si>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</si>
  <si>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</si>
  <si>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</si>
  <si>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</si>
  <si>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3</t>
  </si>
  <si>
    <t>усього</t>
  </si>
  <si>
    <t>у тому числі бюджет розвитку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</si>
  <si>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 Типовою програмною класифікацією видатків та кредитування місцевих бюджетів                                    </t>
  </si>
  <si>
    <t>Розподіл витрат районного бюджету на реалізацію районних програм у 2019 році</t>
  </si>
  <si>
    <t>Найменування районної  програми</t>
  </si>
  <si>
    <t>Дата та номер документа, яким затверджено районну програму</t>
  </si>
  <si>
    <t>Районна Програма висвітлення діяльності Конотопської районної ради  мистецько-інформаційним "РТВ-Центром""ВЕЖА" на 2019 рік</t>
  </si>
  <si>
    <t>рішення районної ради 7 скликання 29 сесії від 21.12.2018</t>
  </si>
  <si>
    <t>рішення районної ради 7 скликання 28 сесії від 04.12.2018</t>
  </si>
  <si>
    <t xml:space="preserve">Районна програма соціального захисту сімей, в яких виховуються онкохворі діти на 2019 рік </t>
  </si>
  <si>
    <t>від 21.12.2018</t>
  </si>
  <si>
    <t>Програма сприяння розвитку громадянського суспільства на 2019-2020 роки</t>
  </si>
  <si>
    <t>Районна програма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на 2019 рік</t>
  </si>
  <si>
    <t>рішення районної ради 7 скликання 26 сесії від 08.08.2018</t>
  </si>
  <si>
    <t>Районна цільова Програма підтримки індивідуального житлового будівництва "Власний дім" на 2019-2020 роки</t>
  </si>
  <si>
    <t>Районна Програма соціального захисту окремих категорій населення на 2019 рік</t>
  </si>
  <si>
    <t>3719410</t>
  </si>
  <si>
    <t>3719130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</si>
  <si>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</si>
  <si>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</si>
  <si>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0813122</t>
  </si>
  <si>
    <t>3122</t>
  </si>
  <si>
    <t>0813123</t>
  </si>
  <si>
    <t>3123</t>
  </si>
  <si>
    <t>Заходи державної політики з питань сім"ї</t>
  </si>
  <si>
    <t>Програма економічного і соціального розвитку Конотопського району на 2019 рік та наступні 2020-2021 програмні  роки</t>
  </si>
  <si>
    <t>Програма розвитку культури в Конотопському районі на 2019 рік</t>
  </si>
  <si>
    <t>Програма розвитку сталого туризиу в Конотопському районі на 2018-2020 роки</t>
  </si>
  <si>
    <t>рішення районної ради 7 скликання 27 сесії від 19.10.2018</t>
  </si>
  <si>
    <t>Районна комплексна програма "Освіта  Конотопщини у  2019-2020 роках"</t>
  </si>
  <si>
    <t>Програма розвитку паліативної допомоги на 2018-2020 роки</t>
  </si>
  <si>
    <t>0217320</t>
  </si>
  <si>
    <t>7320</t>
  </si>
  <si>
    <t>Будівництво об"єктів соціально-культурного призначення</t>
  </si>
  <si>
    <t>0217322</t>
  </si>
  <si>
    <t>7322</t>
  </si>
  <si>
    <t>Будівництво медичних установ та закладів</t>
  </si>
  <si>
    <t>Районна програма"Навчання лікарів- інтернів та забезпекчення лікарськими кадрами медичних закладів первинної ланки Конотопського району на 2018-2020 роки"</t>
  </si>
  <si>
    <t>Районна програма "Розвитку та підтримки Комунального некомерційного підприємства"Центр первинної медико-санітарної допомоги" Конотопської районної ради на 2019 рік"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</si>
</sst>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name val="Times New Roman"/>
      <family val="1"/>
    </font>
    <font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wrapText="1"/>
    </xf>
    <xf numFmtId="0" fontId="12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2" fontId="12" fillId="0" borderId="13" xfId="0" applyNumberFormat="1" applyFont="1" applyFill="1" applyBorder="1" applyAlignment="1">
      <alignment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2" fillId="0" borderId="11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justify" vertical="center" wrapText="1"/>
    </xf>
    <xf numFmtId="0" fontId="12" fillId="0" borderId="13" xfId="0" applyFont="1" applyFill="1" applyBorder="1" applyAlignment="1">
      <alignment horizontal="justify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justify" wrapText="1"/>
    </xf>
    <xf numFmtId="0" fontId="1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left" wrapText="1"/>
    </xf>
    <xf numFmtId="0" fontId="12" fillId="0" borderId="0" xfId="0" applyFont="1" applyFill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49" fontId="33" fillId="0" borderId="0" xfId="0" applyNumberFormat="1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view="pageBreakPreview" zoomScale="50" zoomScaleNormal="50" zoomScaleSheetLayoutView="50" zoomScalePageLayoutView="0" workbookViewId="0" topLeftCell="A1">
      <pane xSplit="4" ySplit="17" topLeftCell="E77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G1" sqref="G1:J5"/>
    </sheetView>
  </sheetViews>
  <sheetFormatPr defaultColWidth="9.140625" defaultRowHeight="24.75" customHeight="1"/>
  <cols>
    <col min="1" max="1" width="15.00390625" style="2" customWidth="1"/>
    <col min="2" max="2" width="14.28125" style="2" customWidth="1"/>
    <col min="3" max="3" width="15.57421875" style="2" customWidth="1"/>
    <col min="4" max="4" width="90.140625" style="1" customWidth="1"/>
    <col min="5" max="5" width="78.7109375" style="3" customWidth="1"/>
    <col min="6" max="6" width="47.57421875" style="3" customWidth="1"/>
    <col min="7" max="7" width="20.00390625" style="3" customWidth="1"/>
    <col min="8" max="8" width="20.7109375" style="3" customWidth="1"/>
    <col min="9" max="9" width="19.421875" style="3" customWidth="1"/>
    <col min="10" max="10" width="20.28125" style="3" customWidth="1"/>
    <col min="11" max="16384" width="9.140625" style="3" customWidth="1"/>
  </cols>
  <sheetData>
    <row r="1" spans="1:10" s="100" customFormat="1" ht="26.25" customHeight="1">
      <c r="A1" s="99"/>
      <c r="B1" s="99"/>
      <c r="C1" s="99"/>
      <c r="G1" s="101" t="s">
        <v>182</v>
      </c>
      <c r="H1" s="101"/>
      <c r="I1" s="101"/>
      <c r="J1" s="101"/>
    </row>
    <row r="2" spans="1:10" s="100" customFormat="1" ht="26.25" customHeight="1">
      <c r="A2" s="99"/>
      <c r="B2" s="99"/>
      <c r="C2" s="99"/>
      <c r="G2" s="101" t="s">
        <v>2</v>
      </c>
      <c r="H2" s="101"/>
      <c r="I2" s="101"/>
      <c r="J2" s="101"/>
    </row>
    <row r="3" spans="1:10" s="100" customFormat="1" ht="26.25" customHeight="1">
      <c r="A3" s="99"/>
      <c r="B3" s="99"/>
      <c r="C3" s="99"/>
      <c r="G3" s="101" t="s">
        <v>12</v>
      </c>
      <c r="H3" s="101"/>
      <c r="I3" s="101"/>
      <c r="J3" s="101"/>
    </row>
    <row r="4" spans="1:10" s="100" customFormat="1" ht="26.25" customHeight="1">
      <c r="A4" s="99"/>
      <c r="B4" s="99"/>
      <c r="C4" s="99"/>
      <c r="G4" s="102" t="s">
        <v>197</v>
      </c>
      <c r="H4" s="102"/>
      <c r="I4" s="102"/>
      <c r="J4" s="102"/>
    </row>
    <row r="5" spans="1:10" s="100" customFormat="1" ht="26.25" customHeight="1">
      <c r="A5" s="99"/>
      <c r="B5" s="99"/>
      <c r="C5" s="99"/>
      <c r="G5" s="101" t="s">
        <v>213</v>
      </c>
      <c r="H5" s="101"/>
      <c r="I5" s="101"/>
      <c r="J5" s="101"/>
    </row>
    <row r="6" ht="84" customHeight="1" hidden="1"/>
    <row r="7" spans="1:4" ht="12.75" customHeight="1">
      <c r="A7" s="3"/>
      <c r="B7" s="3"/>
      <c r="C7" s="3"/>
      <c r="D7" s="5"/>
    </row>
    <row r="8" spans="1:9" ht="51" customHeight="1">
      <c r="A8" s="3"/>
      <c r="B8" s="3"/>
      <c r="C8" s="3"/>
      <c r="D8" s="98" t="s">
        <v>206</v>
      </c>
      <c r="E8" s="98"/>
      <c r="F8" s="98"/>
      <c r="G8" s="98"/>
      <c r="H8" s="98"/>
      <c r="I8" s="98"/>
    </row>
    <row r="9" spans="1:10" ht="24.75" customHeight="1">
      <c r="A9" s="6"/>
      <c r="B9" s="6"/>
      <c r="C9" s="6"/>
      <c r="D9" s="6"/>
      <c r="J9" s="13" t="s">
        <v>85</v>
      </c>
    </row>
    <row r="10" spans="1:10" ht="24.75" customHeight="1">
      <c r="A10" s="68" t="s">
        <v>198</v>
      </c>
      <c r="B10" s="68" t="s">
        <v>199</v>
      </c>
      <c r="C10" s="68" t="s">
        <v>200</v>
      </c>
      <c r="D10" s="62" t="s">
        <v>205</v>
      </c>
      <c r="E10" s="61" t="s">
        <v>207</v>
      </c>
      <c r="F10" s="65" t="s">
        <v>208</v>
      </c>
      <c r="G10" s="62" t="s">
        <v>201</v>
      </c>
      <c r="H10" s="60" t="s">
        <v>9</v>
      </c>
      <c r="I10" s="61" t="s">
        <v>10</v>
      </c>
      <c r="J10" s="60"/>
    </row>
    <row r="11" spans="1:10" ht="24.75" customHeight="1">
      <c r="A11" s="69"/>
      <c r="B11" s="69"/>
      <c r="C11" s="69"/>
      <c r="D11" s="63"/>
      <c r="E11" s="61"/>
      <c r="F11" s="66"/>
      <c r="G11" s="63"/>
      <c r="H11" s="60"/>
      <c r="I11" s="62" t="s">
        <v>203</v>
      </c>
      <c r="J11" s="62" t="s">
        <v>204</v>
      </c>
    </row>
    <row r="12" spans="1:10" s="16" customFormat="1" ht="18" customHeight="1">
      <c r="A12" s="69"/>
      <c r="B12" s="69"/>
      <c r="C12" s="69"/>
      <c r="D12" s="63"/>
      <c r="E12" s="61"/>
      <c r="F12" s="66"/>
      <c r="G12" s="63"/>
      <c r="H12" s="60"/>
      <c r="I12" s="63"/>
      <c r="J12" s="63"/>
    </row>
    <row r="13" spans="1:10" s="16" customFormat="1" ht="21.75" customHeight="1">
      <c r="A13" s="69"/>
      <c r="B13" s="69"/>
      <c r="C13" s="69"/>
      <c r="D13" s="63"/>
      <c r="E13" s="61"/>
      <c r="F13" s="66"/>
      <c r="G13" s="63"/>
      <c r="H13" s="60"/>
      <c r="I13" s="63"/>
      <c r="J13" s="63"/>
    </row>
    <row r="14" spans="1:10" s="16" customFormat="1" ht="24.75" customHeight="1">
      <c r="A14" s="69"/>
      <c r="B14" s="69"/>
      <c r="C14" s="69"/>
      <c r="D14" s="63"/>
      <c r="E14" s="61"/>
      <c r="F14" s="66"/>
      <c r="G14" s="63"/>
      <c r="H14" s="60"/>
      <c r="I14" s="63"/>
      <c r="J14" s="63"/>
    </row>
    <row r="15" spans="1:10" s="16" customFormat="1" ht="2.25" customHeight="1">
      <c r="A15" s="69"/>
      <c r="B15" s="69"/>
      <c r="C15" s="69"/>
      <c r="D15" s="63"/>
      <c r="E15" s="61"/>
      <c r="F15" s="66"/>
      <c r="G15" s="63"/>
      <c r="H15" s="60"/>
      <c r="I15" s="63"/>
      <c r="J15" s="63"/>
    </row>
    <row r="16" spans="1:10" s="16" customFormat="1" ht="8.25" customHeight="1">
      <c r="A16" s="70"/>
      <c r="B16" s="70"/>
      <c r="C16" s="70"/>
      <c r="D16" s="64"/>
      <c r="E16" s="61"/>
      <c r="F16" s="66"/>
      <c r="G16" s="64"/>
      <c r="H16" s="60"/>
      <c r="I16" s="64"/>
      <c r="J16" s="64"/>
    </row>
    <row r="17" spans="1:10" s="19" customFormat="1" ht="24.75" customHeight="1">
      <c r="A17" s="18" t="s">
        <v>5</v>
      </c>
      <c r="B17" s="18" t="s">
        <v>11</v>
      </c>
      <c r="C17" s="18" t="s">
        <v>202</v>
      </c>
      <c r="D17" s="14">
        <v>4</v>
      </c>
      <c r="E17" s="32">
        <v>5</v>
      </c>
      <c r="F17" s="53">
        <v>6</v>
      </c>
      <c r="G17" s="53">
        <v>7</v>
      </c>
      <c r="H17" s="32">
        <v>8</v>
      </c>
      <c r="I17" s="32">
        <v>9</v>
      </c>
      <c r="J17" s="32">
        <v>10</v>
      </c>
    </row>
    <row r="18" spans="1:10" s="34" customFormat="1" ht="24.75" customHeight="1">
      <c r="A18" s="10" t="s">
        <v>13</v>
      </c>
      <c r="B18" s="10"/>
      <c r="C18" s="10"/>
      <c r="D18" s="11" t="s">
        <v>6</v>
      </c>
      <c r="E18" s="36"/>
      <c r="F18" s="36"/>
      <c r="G18" s="36">
        <f>H18+I18</f>
        <v>96000</v>
      </c>
      <c r="H18" s="36">
        <f aca="true" t="shared" si="0" ref="H18:J19">H19</f>
        <v>96000</v>
      </c>
      <c r="I18" s="36">
        <f t="shared" si="0"/>
        <v>0</v>
      </c>
      <c r="J18" s="36">
        <f t="shared" si="0"/>
        <v>0</v>
      </c>
    </row>
    <row r="19" spans="1:10" s="34" customFormat="1" ht="33" customHeight="1">
      <c r="A19" s="10" t="s">
        <v>14</v>
      </c>
      <c r="B19" s="25"/>
      <c r="C19" s="25"/>
      <c r="D19" s="11" t="s">
        <v>6</v>
      </c>
      <c r="E19" s="36"/>
      <c r="F19" s="36"/>
      <c r="G19" s="36">
        <f aca="true" t="shared" si="1" ref="G19:G79">H19+I19</f>
        <v>96000</v>
      </c>
      <c r="H19" s="36">
        <f t="shared" si="0"/>
        <v>96000</v>
      </c>
      <c r="I19" s="36">
        <f t="shared" si="0"/>
        <v>0</v>
      </c>
      <c r="J19" s="36">
        <f t="shared" si="0"/>
        <v>0</v>
      </c>
    </row>
    <row r="20" spans="1:10" s="13" customFormat="1" ht="81.75" customHeight="1">
      <c r="A20" s="12" t="s">
        <v>96</v>
      </c>
      <c r="B20" s="12" t="s">
        <v>97</v>
      </c>
      <c r="C20" s="12" t="s">
        <v>15</v>
      </c>
      <c r="D20" s="9" t="s">
        <v>16</v>
      </c>
      <c r="E20" s="9" t="s">
        <v>209</v>
      </c>
      <c r="F20" s="9" t="s">
        <v>210</v>
      </c>
      <c r="G20" s="36">
        <f t="shared" si="1"/>
        <v>96000</v>
      </c>
      <c r="H20" s="41">
        <v>96000</v>
      </c>
      <c r="I20" s="41"/>
      <c r="J20" s="41"/>
    </row>
    <row r="21" spans="1:10" s="34" customFormat="1" ht="24.75" customHeight="1">
      <c r="A21" s="10" t="s">
        <v>98</v>
      </c>
      <c r="B21" s="10"/>
      <c r="C21" s="10"/>
      <c r="D21" s="11" t="s">
        <v>7</v>
      </c>
      <c r="E21" s="36"/>
      <c r="F21" s="36"/>
      <c r="G21" s="36">
        <f t="shared" si="1"/>
        <v>20671152</v>
      </c>
      <c r="H21" s="36">
        <f>H22</f>
        <v>19383652</v>
      </c>
      <c r="I21" s="36">
        <f>I22</f>
        <v>1287500</v>
      </c>
      <c r="J21" s="36">
        <f>J22</f>
        <v>1287500</v>
      </c>
    </row>
    <row r="22" spans="1:10" s="34" customFormat="1" ht="24.75" customHeight="1">
      <c r="A22" s="10" t="s">
        <v>99</v>
      </c>
      <c r="B22" s="10"/>
      <c r="C22" s="10"/>
      <c r="D22" s="11" t="s">
        <v>7</v>
      </c>
      <c r="E22" s="36"/>
      <c r="F22" s="36"/>
      <c r="G22" s="36">
        <f t="shared" si="1"/>
        <v>20671152</v>
      </c>
      <c r="H22" s="36">
        <f>H24+H33+H37+H41+H43+H45+H49+H52+H31+H23+H51+H58+H55+H56+H28</f>
        <v>19383652</v>
      </c>
      <c r="I22" s="36">
        <f>I24+I33+I37+I41+I43+I45+I49+I52+I31+I23+I51+I58+I55+I56+I28</f>
        <v>1287500</v>
      </c>
      <c r="J22" s="36">
        <f>J24+J33+J37+J41+J43+J45+J49+J52+J31+J23+J51+J58+J55+J56+J28</f>
        <v>1287500</v>
      </c>
    </row>
    <row r="23" spans="1:10" s="34" customFormat="1" ht="104.25" customHeight="1">
      <c r="A23" s="12" t="s">
        <v>165</v>
      </c>
      <c r="B23" s="12" t="s">
        <v>65</v>
      </c>
      <c r="C23" s="12" t="s">
        <v>166</v>
      </c>
      <c r="D23" s="9" t="s">
        <v>167</v>
      </c>
      <c r="E23" s="9" t="s">
        <v>228</v>
      </c>
      <c r="F23" s="9" t="s">
        <v>210</v>
      </c>
      <c r="G23" s="36">
        <f t="shared" si="1"/>
        <v>90240</v>
      </c>
      <c r="H23" s="36">
        <v>90240</v>
      </c>
      <c r="I23" s="36"/>
      <c r="J23" s="36"/>
    </row>
    <row r="24" spans="1:10" s="34" customFormat="1" ht="30.75" customHeight="1" hidden="1">
      <c r="A24" s="12" t="s">
        <v>100</v>
      </c>
      <c r="B24" s="12" t="s">
        <v>101</v>
      </c>
      <c r="C24" s="12"/>
      <c r="D24" s="35" t="s">
        <v>177</v>
      </c>
      <c r="E24" s="36"/>
      <c r="F24" s="36"/>
      <c r="G24" s="36">
        <f t="shared" si="1"/>
        <v>5510661</v>
      </c>
      <c r="H24" s="36">
        <f>H25+H26+H27</f>
        <v>5023161</v>
      </c>
      <c r="I24" s="36">
        <f>I25+I26+I27</f>
        <v>487500</v>
      </c>
      <c r="J24" s="36">
        <f>J25+J26+J27</f>
        <v>487500</v>
      </c>
    </row>
    <row r="25" spans="1:10" s="34" customFormat="1" ht="78" customHeight="1">
      <c r="A25" s="77" t="s">
        <v>102</v>
      </c>
      <c r="B25" s="77" t="s">
        <v>103</v>
      </c>
      <c r="C25" s="77" t="s">
        <v>178</v>
      </c>
      <c r="D25" s="86" t="s">
        <v>104</v>
      </c>
      <c r="E25" s="9" t="s">
        <v>240</v>
      </c>
      <c r="F25" s="9" t="s">
        <v>216</v>
      </c>
      <c r="G25" s="36">
        <f t="shared" si="1"/>
        <v>81917</v>
      </c>
      <c r="H25" s="36">
        <v>81917</v>
      </c>
      <c r="I25" s="36"/>
      <c r="J25" s="36"/>
    </row>
    <row r="26" spans="1:10" s="34" customFormat="1" ht="48.75" customHeight="1">
      <c r="A26" s="78"/>
      <c r="B26" s="78"/>
      <c r="C26" s="78"/>
      <c r="D26" s="87"/>
      <c r="E26" s="33" t="s">
        <v>80</v>
      </c>
      <c r="F26" s="33" t="s">
        <v>210</v>
      </c>
      <c r="G26" s="36">
        <f t="shared" si="1"/>
        <v>150017</v>
      </c>
      <c r="H26" s="36">
        <v>150017</v>
      </c>
      <c r="I26" s="36"/>
      <c r="J26" s="36"/>
    </row>
    <row r="27" spans="1:10" s="34" customFormat="1" ht="92.25" customHeight="1">
      <c r="A27" s="79"/>
      <c r="B27" s="79"/>
      <c r="C27" s="79"/>
      <c r="D27" s="87"/>
      <c r="E27" s="9" t="s">
        <v>241</v>
      </c>
      <c r="F27" s="33" t="s">
        <v>210</v>
      </c>
      <c r="G27" s="36">
        <f t="shared" si="1"/>
        <v>5278727</v>
      </c>
      <c r="H27" s="36">
        <v>4791227</v>
      </c>
      <c r="I27" s="36">
        <v>487500</v>
      </c>
      <c r="J27" s="36">
        <v>487500</v>
      </c>
    </row>
    <row r="28" spans="1:10" s="34" customFormat="1" ht="33" customHeight="1" hidden="1">
      <c r="A28" s="12" t="s">
        <v>190</v>
      </c>
      <c r="B28" s="12" t="s">
        <v>191</v>
      </c>
      <c r="C28" s="48"/>
      <c r="D28" s="31" t="s">
        <v>195</v>
      </c>
      <c r="E28" s="36"/>
      <c r="F28" s="36"/>
      <c r="G28" s="36">
        <f t="shared" si="1"/>
        <v>746304</v>
      </c>
      <c r="H28" s="36">
        <f>H29+H30</f>
        <v>746304</v>
      </c>
      <c r="I28" s="36">
        <f>I29+I30</f>
        <v>0</v>
      </c>
      <c r="J28" s="36">
        <f>J29+J30</f>
        <v>0</v>
      </c>
    </row>
    <row r="29" spans="1:10" s="34" customFormat="1" ht="42" customHeight="1">
      <c r="A29" s="77" t="s">
        <v>192</v>
      </c>
      <c r="B29" s="77" t="s">
        <v>193</v>
      </c>
      <c r="C29" s="77" t="s">
        <v>194</v>
      </c>
      <c r="D29" s="93" t="s">
        <v>196</v>
      </c>
      <c r="E29" s="9" t="s">
        <v>233</v>
      </c>
      <c r="F29" s="9" t="s">
        <v>216</v>
      </c>
      <c r="G29" s="36">
        <f t="shared" si="1"/>
        <v>23430</v>
      </c>
      <c r="H29" s="36">
        <v>23430</v>
      </c>
      <c r="I29" s="36"/>
      <c r="J29" s="36"/>
    </row>
    <row r="30" spans="1:10" s="34" customFormat="1" ht="89.25" customHeight="1">
      <c r="A30" s="79"/>
      <c r="B30" s="79"/>
      <c r="C30" s="79"/>
      <c r="D30" s="94"/>
      <c r="E30" s="9" t="s">
        <v>241</v>
      </c>
      <c r="F30" s="33" t="s">
        <v>210</v>
      </c>
      <c r="G30" s="36">
        <f t="shared" si="1"/>
        <v>722874</v>
      </c>
      <c r="H30" s="36">
        <v>722874</v>
      </c>
      <c r="I30" s="36"/>
      <c r="J30" s="36"/>
    </row>
    <row r="31" spans="1:10" s="34" customFormat="1" ht="27" customHeight="1" hidden="1">
      <c r="A31" s="10"/>
      <c r="B31" s="12" t="s">
        <v>45</v>
      </c>
      <c r="C31" s="10"/>
      <c r="D31" s="9" t="s">
        <v>46</v>
      </c>
      <c r="E31" s="36"/>
      <c r="F31" s="36"/>
      <c r="G31" s="36">
        <f t="shared" si="1"/>
        <v>15000</v>
      </c>
      <c r="H31" s="36">
        <f>H32</f>
        <v>15000</v>
      </c>
      <c r="I31" s="36">
        <f>I32</f>
        <v>0</v>
      </c>
      <c r="J31" s="36">
        <f>J32</f>
        <v>0</v>
      </c>
    </row>
    <row r="32" spans="1:10" s="34" customFormat="1" ht="74.25" customHeight="1">
      <c r="A32" s="12" t="s">
        <v>164</v>
      </c>
      <c r="B32" s="12" t="s">
        <v>47</v>
      </c>
      <c r="C32" s="12" t="s">
        <v>36</v>
      </c>
      <c r="D32" s="9" t="s">
        <v>48</v>
      </c>
      <c r="E32" s="9" t="s">
        <v>228</v>
      </c>
      <c r="F32" s="9" t="s">
        <v>210</v>
      </c>
      <c r="G32" s="36">
        <f t="shared" si="1"/>
        <v>15000</v>
      </c>
      <c r="H32" s="36">
        <v>15000</v>
      </c>
      <c r="I32" s="36"/>
      <c r="J32" s="36"/>
    </row>
    <row r="33" spans="1:10" s="34" customFormat="1" ht="36" customHeight="1" hidden="1">
      <c r="A33" s="12" t="s">
        <v>113</v>
      </c>
      <c r="B33" s="12" t="s">
        <v>105</v>
      </c>
      <c r="C33" s="12"/>
      <c r="D33" s="9" t="s">
        <v>50</v>
      </c>
      <c r="E33" s="36"/>
      <c r="F33" s="36"/>
      <c r="G33" s="36">
        <f t="shared" si="1"/>
        <v>13100</v>
      </c>
      <c r="H33" s="36">
        <f>H34+H35+H36</f>
        <v>13100</v>
      </c>
      <c r="I33" s="36">
        <f>I34+I35+I36</f>
        <v>0</v>
      </c>
      <c r="J33" s="36">
        <f>J34+J35+J36</f>
        <v>0</v>
      </c>
    </row>
    <row r="34" spans="1:10" s="34" customFormat="1" ht="49.5" customHeight="1">
      <c r="A34" s="12" t="s">
        <v>106</v>
      </c>
      <c r="B34" s="12" t="s">
        <v>107</v>
      </c>
      <c r="C34" s="12" t="s">
        <v>36</v>
      </c>
      <c r="D34" s="9" t="s">
        <v>108</v>
      </c>
      <c r="E34" s="9" t="s">
        <v>76</v>
      </c>
      <c r="F34" s="9" t="s">
        <v>211</v>
      </c>
      <c r="G34" s="36">
        <f t="shared" si="1"/>
        <v>13100</v>
      </c>
      <c r="H34" s="36">
        <v>13100</v>
      </c>
      <c r="I34" s="36"/>
      <c r="J34" s="36"/>
    </row>
    <row r="35" spans="1:10" s="34" customFormat="1" ht="84" customHeight="1" hidden="1">
      <c r="A35" s="12" t="s">
        <v>51</v>
      </c>
      <c r="B35" s="12" t="s">
        <v>52</v>
      </c>
      <c r="C35" s="12" t="s">
        <v>36</v>
      </c>
      <c r="D35" s="9" t="s">
        <v>53</v>
      </c>
      <c r="E35" s="36"/>
      <c r="F35" s="36"/>
      <c r="G35" s="36">
        <f t="shared" si="1"/>
        <v>0</v>
      </c>
      <c r="H35" s="36"/>
      <c r="I35" s="36"/>
      <c r="J35" s="36"/>
    </row>
    <row r="36" spans="1:10" s="34" customFormat="1" ht="84" customHeight="1" hidden="1">
      <c r="A36" s="12" t="s">
        <v>54</v>
      </c>
      <c r="B36" s="12" t="s">
        <v>55</v>
      </c>
      <c r="C36" s="12" t="s">
        <v>36</v>
      </c>
      <c r="D36" s="9" t="s">
        <v>56</v>
      </c>
      <c r="E36" s="36"/>
      <c r="F36" s="36"/>
      <c r="G36" s="36">
        <f t="shared" si="1"/>
        <v>0</v>
      </c>
      <c r="H36" s="36"/>
      <c r="I36" s="36"/>
      <c r="J36" s="36"/>
    </row>
    <row r="37" spans="1:10" s="34" customFormat="1" ht="30" customHeight="1" hidden="1">
      <c r="A37" s="12" t="s">
        <v>114</v>
      </c>
      <c r="B37" s="12" t="s">
        <v>49</v>
      </c>
      <c r="C37" s="45"/>
      <c r="D37" s="33" t="s">
        <v>86</v>
      </c>
      <c r="E37" s="36"/>
      <c r="F37" s="36"/>
      <c r="G37" s="36">
        <f t="shared" si="1"/>
        <v>9100</v>
      </c>
      <c r="H37" s="36">
        <f>H40</f>
        <v>9100</v>
      </c>
      <c r="I37" s="36">
        <f>I40</f>
        <v>0</v>
      </c>
      <c r="J37" s="36">
        <f>J40</f>
        <v>0</v>
      </c>
    </row>
    <row r="38" spans="1:10" s="34" customFormat="1" ht="84" customHeight="1" hidden="1">
      <c r="A38" s="58" t="s">
        <v>57</v>
      </c>
      <c r="B38" s="58" t="s">
        <v>35</v>
      </c>
      <c r="C38" s="58" t="s">
        <v>36</v>
      </c>
      <c r="D38" s="59" t="s">
        <v>37</v>
      </c>
      <c r="E38" s="36"/>
      <c r="F38" s="36"/>
      <c r="G38" s="36">
        <f t="shared" si="1"/>
        <v>0</v>
      </c>
      <c r="H38" s="36"/>
      <c r="I38" s="36"/>
      <c r="J38" s="36"/>
    </row>
    <row r="39" spans="1:10" s="34" customFormat="1" ht="84" customHeight="1" hidden="1">
      <c r="A39" s="58"/>
      <c r="B39" s="58"/>
      <c r="C39" s="58"/>
      <c r="D39" s="59"/>
      <c r="E39" s="36"/>
      <c r="F39" s="36"/>
      <c r="G39" s="36">
        <f t="shared" si="1"/>
        <v>0</v>
      </c>
      <c r="H39" s="36"/>
      <c r="I39" s="36"/>
      <c r="J39" s="36"/>
    </row>
    <row r="40" spans="1:10" s="34" customFormat="1" ht="54" customHeight="1">
      <c r="A40" s="12" t="s">
        <v>109</v>
      </c>
      <c r="B40" s="12" t="s">
        <v>110</v>
      </c>
      <c r="C40" s="12" t="s">
        <v>36</v>
      </c>
      <c r="D40" s="9" t="s">
        <v>95</v>
      </c>
      <c r="E40" s="33" t="s">
        <v>77</v>
      </c>
      <c r="F40" s="9" t="s">
        <v>211</v>
      </c>
      <c r="G40" s="36">
        <f t="shared" si="1"/>
        <v>9100</v>
      </c>
      <c r="H40" s="36">
        <v>9100</v>
      </c>
      <c r="I40" s="36"/>
      <c r="J40" s="36"/>
    </row>
    <row r="41" spans="1:10" s="34" customFormat="1" ht="35.25" customHeight="1" hidden="1">
      <c r="A41" s="12" t="s">
        <v>115</v>
      </c>
      <c r="B41" s="12" t="s">
        <v>74</v>
      </c>
      <c r="C41" s="12"/>
      <c r="D41" s="46" t="s">
        <v>59</v>
      </c>
      <c r="E41" s="36"/>
      <c r="F41" s="36"/>
      <c r="G41" s="36">
        <f t="shared" si="1"/>
        <v>0</v>
      </c>
      <c r="H41" s="36">
        <f>H42</f>
        <v>0</v>
      </c>
      <c r="I41" s="36">
        <f>I42</f>
        <v>0</v>
      </c>
      <c r="J41" s="36">
        <f>J42</f>
        <v>0</v>
      </c>
    </row>
    <row r="42" spans="1:10" s="34" customFormat="1" ht="63" customHeight="1" hidden="1">
      <c r="A42" s="12" t="s">
        <v>111</v>
      </c>
      <c r="B42" s="29" t="s">
        <v>112</v>
      </c>
      <c r="C42" s="30" t="s">
        <v>27</v>
      </c>
      <c r="D42" s="47" t="s">
        <v>179</v>
      </c>
      <c r="E42" s="33" t="s">
        <v>84</v>
      </c>
      <c r="F42" s="33"/>
      <c r="G42" s="36">
        <f t="shared" si="1"/>
        <v>0</v>
      </c>
      <c r="H42" s="36"/>
      <c r="I42" s="36"/>
      <c r="J42" s="36"/>
    </row>
    <row r="43" spans="1:10" s="34" customFormat="1" ht="32.25" customHeight="1" hidden="1">
      <c r="A43" s="12" t="s">
        <v>116</v>
      </c>
      <c r="B43" s="29" t="s">
        <v>88</v>
      </c>
      <c r="C43" s="30"/>
      <c r="D43" s="47" t="s">
        <v>89</v>
      </c>
      <c r="E43" s="36"/>
      <c r="F43" s="36"/>
      <c r="G43" s="36">
        <f t="shared" si="1"/>
        <v>204939</v>
      </c>
      <c r="H43" s="36">
        <f>H44</f>
        <v>204939</v>
      </c>
      <c r="I43" s="36">
        <f>I44</f>
        <v>0</v>
      </c>
      <c r="J43" s="36">
        <f>J44</f>
        <v>0</v>
      </c>
    </row>
    <row r="44" spans="1:10" s="34" customFormat="1" ht="66.75" customHeight="1">
      <c r="A44" s="12" t="s">
        <v>117</v>
      </c>
      <c r="B44" s="12" t="s">
        <v>90</v>
      </c>
      <c r="C44" s="12" t="s">
        <v>38</v>
      </c>
      <c r="D44" s="9" t="s">
        <v>91</v>
      </c>
      <c r="E44" s="33" t="s">
        <v>79</v>
      </c>
      <c r="F44" s="9" t="s">
        <v>211</v>
      </c>
      <c r="G44" s="36">
        <f t="shared" si="1"/>
        <v>204939</v>
      </c>
      <c r="H44" s="36">
        <v>204939</v>
      </c>
      <c r="I44" s="36"/>
      <c r="J44" s="36"/>
    </row>
    <row r="45" spans="1:10" s="34" customFormat="1" ht="33" customHeight="1" hidden="1">
      <c r="A45" s="12" t="s">
        <v>118</v>
      </c>
      <c r="B45" s="12" t="s">
        <v>61</v>
      </c>
      <c r="C45" s="12"/>
      <c r="D45" s="9" t="s">
        <v>94</v>
      </c>
      <c r="E45" s="33"/>
      <c r="F45" s="33"/>
      <c r="G45" s="36">
        <f t="shared" si="1"/>
        <v>6928</v>
      </c>
      <c r="H45" s="36">
        <f>H46+H47</f>
        <v>6928</v>
      </c>
      <c r="I45" s="36">
        <f>I46+I47</f>
        <v>0</v>
      </c>
      <c r="J45" s="36">
        <f>J46+J47</f>
        <v>0</v>
      </c>
    </row>
    <row r="46" spans="1:10" s="34" customFormat="1" ht="55.5" customHeight="1">
      <c r="A46" s="58" t="s">
        <v>119</v>
      </c>
      <c r="B46" s="58" t="s">
        <v>92</v>
      </c>
      <c r="C46" s="58" t="s">
        <v>38</v>
      </c>
      <c r="D46" s="59" t="s">
        <v>93</v>
      </c>
      <c r="E46" s="9" t="s">
        <v>76</v>
      </c>
      <c r="F46" s="9" t="s">
        <v>211</v>
      </c>
      <c r="G46" s="36">
        <f t="shared" si="1"/>
        <v>2200</v>
      </c>
      <c r="H46" s="36">
        <v>2200</v>
      </c>
      <c r="I46" s="36"/>
      <c r="J46" s="36"/>
    </row>
    <row r="47" spans="1:10" s="34" customFormat="1" ht="44.25" customHeight="1">
      <c r="A47" s="58"/>
      <c r="B47" s="58"/>
      <c r="C47" s="58"/>
      <c r="D47" s="59"/>
      <c r="E47" s="33" t="s">
        <v>79</v>
      </c>
      <c r="F47" s="9" t="s">
        <v>211</v>
      </c>
      <c r="G47" s="36">
        <f t="shared" si="1"/>
        <v>4728</v>
      </c>
      <c r="H47" s="36">
        <v>4728</v>
      </c>
      <c r="I47" s="36"/>
      <c r="J47" s="36"/>
    </row>
    <row r="48" spans="1:10" s="34" customFormat="1" ht="84" customHeight="1" hidden="1">
      <c r="A48" s="12" t="s">
        <v>62</v>
      </c>
      <c r="B48" s="12" t="s">
        <v>31</v>
      </c>
      <c r="C48" s="12" t="s">
        <v>32</v>
      </c>
      <c r="D48" s="9" t="s">
        <v>33</v>
      </c>
      <c r="G48" s="36">
        <f t="shared" si="1"/>
        <v>0</v>
      </c>
      <c r="H48" s="36"/>
      <c r="I48" s="36"/>
      <c r="J48" s="36"/>
    </row>
    <row r="49" spans="1:10" s="34" customFormat="1" ht="61.5" customHeight="1" hidden="1">
      <c r="A49" s="12" t="s">
        <v>234</v>
      </c>
      <c r="B49" s="12" t="s">
        <v>235</v>
      </c>
      <c r="C49" s="12"/>
      <c r="D49" s="27" t="s">
        <v>236</v>
      </c>
      <c r="E49" s="9"/>
      <c r="F49" s="9"/>
      <c r="G49" s="36">
        <f t="shared" si="1"/>
        <v>800000</v>
      </c>
      <c r="H49" s="36">
        <f>H50</f>
        <v>0</v>
      </c>
      <c r="I49" s="36">
        <f>I50</f>
        <v>800000</v>
      </c>
      <c r="J49" s="36">
        <f>J50</f>
        <v>800000</v>
      </c>
    </row>
    <row r="50" spans="1:10" s="34" customFormat="1" ht="81" customHeight="1">
      <c r="A50" s="12" t="s">
        <v>237</v>
      </c>
      <c r="B50" s="12" t="s">
        <v>238</v>
      </c>
      <c r="C50" s="12" t="s">
        <v>72</v>
      </c>
      <c r="D50" s="27" t="s">
        <v>239</v>
      </c>
      <c r="E50" s="9" t="s">
        <v>241</v>
      </c>
      <c r="F50" s="33" t="s">
        <v>210</v>
      </c>
      <c r="G50" s="36">
        <f>H50+I50</f>
        <v>800000</v>
      </c>
      <c r="H50" s="36"/>
      <c r="I50" s="36">
        <v>800000</v>
      </c>
      <c r="J50" s="36">
        <v>800000</v>
      </c>
    </row>
    <row r="51" spans="1:10" s="34" customFormat="1" ht="70.5" customHeight="1">
      <c r="A51" s="12" t="s">
        <v>169</v>
      </c>
      <c r="B51" s="12" t="s">
        <v>170</v>
      </c>
      <c r="C51" s="12" t="s">
        <v>171</v>
      </c>
      <c r="D51" s="33" t="s">
        <v>172</v>
      </c>
      <c r="E51" s="9" t="s">
        <v>173</v>
      </c>
      <c r="F51" s="9" t="s">
        <v>216</v>
      </c>
      <c r="G51" s="36">
        <f t="shared" si="1"/>
        <v>400000</v>
      </c>
      <c r="H51" s="36">
        <v>400000</v>
      </c>
      <c r="I51" s="36"/>
      <c r="J51" s="36"/>
    </row>
    <row r="52" spans="1:10" s="34" customFormat="1" ht="51.75" customHeight="1" hidden="1">
      <c r="A52" s="12"/>
      <c r="B52" s="12"/>
      <c r="C52" s="12"/>
      <c r="D52" s="9"/>
      <c r="E52" s="9"/>
      <c r="F52" s="9"/>
      <c r="G52" s="36">
        <f t="shared" si="1"/>
        <v>0</v>
      </c>
      <c r="H52" s="36"/>
      <c r="I52" s="36"/>
      <c r="J52" s="36"/>
    </row>
    <row r="53" spans="1:10" s="34" customFormat="1" ht="1.5" customHeight="1" hidden="1">
      <c r="A53" s="77" t="s">
        <v>66</v>
      </c>
      <c r="B53" s="77" t="s">
        <v>67</v>
      </c>
      <c r="C53" s="77" t="s">
        <v>65</v>
      </c>
      <c r="D53" s="84" t="s">
        <v>68</v>
      </c>
      <c r="E53" s="36"/>
      <c r="F53" s="36"/>
      <c r="G53" s="36">
        <f t="shared" si="1"/>
        <v>0</v>
      </c>
      <c r="H53" s="36"/>
      <c r="I53" s="36"/>
      <c r="J53" s="36"/>
    </row>
    <row r="54" spans="1:10" s="34" customFormat="1" ht="1.5" customHeight="1" hidden="1">
      <c r="A54" s="79"/>
      <c r="B54" s="79"/>
      <c r="C54" s="79"/>
      <c r="D54" s="85"/>
      <c r="E54" s="36"/>
      <c r="F54" s="36"/>
      <c r="G54" s="36">
        <f t="shared" si="1"/>
        <v>0</v>
      </c>
      <c r="H54" s="36"/>
      <c r="I54" s="36"/>
      <c r="J54" s="36"/>
    </row>
    <row r="55" spans="1:10" s="34" customFormat="1" ht="65.25" customHeight="1">
      <c r="A55" s="12" t="s">
        <v>120</v>
      </c>
      <c r="B55" s="12" t="s">
        <v>121</v>
      </c>
      <c r="C55" s="12" t="s">
        <v>64</v>
      </c>
      <c r="D55" s="9" t="s">
        <v>122</v>
      </c>
      <c r="E55" s="9" t="s">
        <v>228</v>
      </c>
      <c r="F55" s="9" t="s">
        <v>210</v>
      </c>
      <c r="G55" s="36">
        <f t="shared" si="1"/>
        <v>85280</v>
      </c>
      <c r="H55" s="36">
        <v>85280</v>
      </c>
      <c r="I55" s="36"/>
      <c r="J55" s="36"/>
    </row>
    <row r="56" spans="1:10" s="34" customFormat="1" ht="39" customHeight="1" hidden="1">
      <c r="A56" s="29" t="s">
        <v>183</v>
      </c>
      <c r="B56" s="29" t="s">
        <v>185</v>
      </c>
      <c r="C56" s="29"/>
      <c r="D56" s="38" t="s">
        <v>188</v>
      </c>
      <c r="E56" s="41"/>
      <c r="F56" s="41"/>
      <c r="G56" s="36">
        <f t="shared" si="1"/>
        <v>300000</v>
      </c>
      <c r="H56" s="36">
        <f>H57</f>
        <v>300000</v>
      </c>
      <c r="I56" s="36">
        <f>I57</f>
        <v>0</v>
      </c>
      <c r="J56" s="36">
        <f>J57</f>
        <v>0</v>
      </c>
    </row>
    <row r="57" spans="1:10" s="34" customFormat="1" ht="69.75" customHeight="1">
      <c r="A57" s="29" t="s">
        <v>184</v>
      </c>
      <c r="B57" s="29" t="s">
        <v>186</v>
      </c>
      <c r="C57" s="29" t="s">
        <v>23</v>
      </c>
      <c r="D57" s="95" t="s">
        <v>187</v>
      </c>
      <c r="E57" s="9" t="s">
        <v>217</v>
      </c>
      <c r="F57" s="9" t="s">
        <v>211</v>
      </c>
      <c r="G57" s="36">
        <f t="shared" si="1"/>
        <v>300000</v>
      </c>
      <c r="H57" s="36">
        <v>300000</v>
      </c>
      <c r="I57" s="36"/>
      <c r="J57" s="36"/>
    </row>
    <row r="58" spans="1:10" s="34" customFormat="1" ht="66.75" customHeight="1">
      <c r="A58" s="29" t="s">
        <v>174</v>
      </c>
      <c r="B58" s="29" t="s">
        <v>175</v>
      </c>
      <c r="C58" s="29" t="s">
        <v>65</v>
      </c>
      <c r="D58" s="38" t="s">
        <v>176</v>
      </c>
      <c r="E58" s="9" t="s">
        <v>228</v>
      </c>
      <c r="F58" s="9" t="s">
        <v>210</v>
      </c>
      <c r="G58" s="36">
        <f t="shared" si="1"/>
        <v>12489600</v>
      </c>
      <c r="H58" s="36">
        <v>12489600</v>
      </c>
      <c r="I58" s="36"/>
      <c r="J58" s="36"/>
    </row>
    <row r="59" spans="1:10" s="34" customFormat="1" ht="44.25" customHeight="1">
      <c r="A59" s="10" t="s">
        <v>123</v>
      </c>
      <c r="B59" s="10"/>
      <c r="C59" s="10"/>
      <c r="D59" s="11" t="s">
        <v>17</v>
      </c>
      <c r="E59" s="36"/>
      <c r="F59" s="36"/>
      <c r="G59" s="36">
        <f t="shared" si="1"/>
        <v>6142075</v>
      </c>
      <c r="H59" s="36">
        <f>H60</f>
        <v>404685</v>
      </c>
      <c r="I59" s="36">
        <f>I60</f>
        <v>5737390</v>
      </c>
      <c r="J59" s="36">
        <f>J60</f>
        <v>5737390</v>
      </c>
    </row>
    <row r="60" spans="1:10" s="34" customFormat="1" ht="42" customHeight="1">
      <c r="A60" s="10" t="s">
        <v>124</v>
      </c>
      <c r="B60" s="10"/>
      <c r="C60" s="10"/>
      <c r="D60" s="11" t="s">
        <v>17</v>
      </c>
      <c r="E60" s="36"/>
      <c r="F60" s="36"/>
      <c r="G60" s="36">
        <f t="shared" si="1"/>
        <v>6142075</v>
      </c>
      <c r="H60" s="36">
        <f>H61+H62+H63+H64+H65+H67</f>
        <v>404685</v>
      </c>
      <c r="I60" s="36">
        <f>I61+I62+I63+I64+I65+I67</f>
        <v>5737390</v>
      </c>
      <c r="J60" s="36">
        <f>J61+J62+J63+J64+J65+J67</f>
        <v>5737390</v>
      </c>
    </row>
    <row r="61" spans="1:10" s="34" customFormat="1" ht="96.75" customHeight="1">
      <c r="A61" s="12" t="s">
        <v>125</v>
      </c>
      <c r="B61" s="12" t="s">
        <v>18</v>
      </c>
      <c r="C61" s="12" t="s">
        <v>19</v>
      </c>
      <c r="D61" s="26" t="s">
        <v>22</v>
      </c>
      <c r="E61" s="33" t="s">
        <v>232</v>
      </c>
      <c r="F61" s="9" t="s">
        <v>210</v>
      </c>
      <c r="G61" s="36">
        <f t="shared" si="1"/>
        <v>6014060</v>
      </c>
      <c r="H61" s="36">
        <v>276670</v>
      </c>
      <c r="I61" s="36">
        <v>5737390</v>
      </c>
      <c r="J61" s="36">
        <v>5737390</v>
      </c>
    </row>
    <row r="62" spans="1:10" s="34" customFormat="1" ht="49.5" customHeight="1">
      <c r="A62" s="77" t="s">
        <v>126</v>
      </c>
      <c r="B62" s="90" t="s">
        <v>24</v>
      </c>
      <c r="C62" s="77" t="s">
        <v>25</v>
      </c>
      <c r="D62" s="93" t="s">
        <v>26</v>
      </c>
      <c r="E62" s="33" t="s">
        <v>77</v>
      </c>
      <c r="F62" s="9" t="s">
        <v>211</v>
      </c>
      <c r="G62" s="36">
        <f t="shared" si="1"/>
        <v>20900</v>
      </c>
      <c r="H62" s="36">
        <v>20900</v>
      </c>
      <c r="I62" s="36"/>
      <c r="J62" s="36"/>
    </row>
    <row r="63" spans="1:10" s="34" customFormat="1" ht="50.25" customHeight="1">
      <c r="A63" s="78"/>
      <c r="B63" s="91"/>
      <c r="C63" s="78"/>
      <c r="D63" s="96"/>
      <c r="E63" s="33" t="s">
        <v>232</v>
      </c>
      <c r="F63" s="9" t="s">
        <v>210</v>
      </c>
      <c r="G63" s="36">
        <f t="shared" si="1"/>
        <v>35000</v>
      </c>
      <c r="H63" s="36">
        <v>35000</v>
      </c>
      <c r="I63" s="36"/>
      <c r="J63" s="36"/>
    </row>
    <row r="64" spans="1:10" s="34" customFormat="1" ht="51.75" customHeight="1">
      <c r="A64" s="79"/>
      <c r="B64" s="92"/>
      <c r="C64" s="79"/>
      <c r="D64" s="94"/>
      <c r="E64" s="9" t="s">
        <v>76</v>
      </c>
      <c r="F64" s="9" t="s">
        <v>211</v>
      </c>
      <c r="G64" s="36">
        <f t="shared" si="1"/>
        <v>5000</v>
      </c>
      <c r="H64" s="36">
        <v>5000</v>
      </c>
      <c r="I64" s="36"/>
      <c r="J64" s="36"/>
    </row>
    <row r="65" spans="1:10" s="34" customFormat="1" ht="29.25" customHeight="1" hidden="1">
      <c r="A65" s="12" t="s">
        <v>127</v>
      </c>
      <c r="B65" s="12" t="s">
        <v>60</v>
      </c>
      <c r="C65" s="48"/>
      <c r="D65" s="31" t="s">
        <v>87</v>
      </c>
      <c r="E65" s="36"/>
      <c r="F65" s="36"/>
      <c r="G65" s="36">
        <f t="shared" si="1"/>
        <v>67115</v>
      </c>
      <c r="H65" s="36">
        <f>H66</f>
        <v>67115</v>
      </c>
      <c r="I65" s="36">
        <f>I66</f>
        <v>0</v>
      </c>
      <c r="J65" s="36">
        <f>J66</f>
        <v>0</v>
      </c>
    </row>
    <row r="66" spans="1:10" s="34" customFormat="1" ht="47.25" customHeight="1">
      <c r="A66" s="12" t="s">
        <v>128</v>
      </c>
      <c r="B66" s="12" t="s">
        <v>78</v>
      </c>
      <c r="C66" s="12" t="s">
        <v>38</v>
      </c>
      <c r="D66" s="27" t="s">
        <v>39</v>
      </c>
      <c r="E66" s="33" t="s">
        <v>79</v>
      </c>
      <c r="F66" s="9" t="s">
        <v>211</v>
      </c>
      <c r="G66" s="36">
        <f t="shared" si="1"/>
        <v>67115</v>
      </c>
      <c r="H66" s="36">
        <v>67115</v>
      </c>
      <c r="I66" s="36"/>
      <c r="J66" s="36"/>
    </row>
    <row r="67" spans="1:10" s="34" customFormat="1" ht="84" customHeight="1" hidden="1">
      <c r="A67" s="12" t="s">
        <v>34</v>
      </c>
      <c r="B67" s="12" t="s">
        <v>31</v>
      </c>
      <c r="C67" s="12" t="s">
        <v>32</v>
      </c>
      <c r="D67" s="27" t="s">
        <v>33</v>
      </c>
      <c r="E67" s="36"/>
      <c r="F67" s="36"/>
      <c r="G67" s="36">
        <f t="shared" si="1"/>
        <v>0</v>
      </c>
      <c r="H67" s="36"/>
      <c r="I67" s="36"/>
      <c r="J67" s="36"/>
    </row>
    <row r="68" spans="1:10" s="42" customFormat="1" ht="49.5" customHeight="1">
      <c r="A68" s="10" t="s">
        <v>144</v>
      </c>
      <c r="B68" s="10"/>
      <c r="C68" s="10"/>
      <c r="D68" s="20" t="s">
        <v>8</v>
      </c>
      <c r="E68" s="37"/>
      <c r="F68" s="37"/>
      <c r="G68" s="36">
        <f t="shared" si="1"/>
        <v>2054815</v>
      </c>
      <c r="H68" s="37">
        <f>H69</f>
        <v>2054815</v>
      </c>
      <c r="I68" s="37">
        <f>I69</f>
        <v>0</v>
      </c>
      <c r="J68" s="37">
        <f>J69</f>
        <v>0</v>
      </c>
    </row>
    <row r="69" spans="1:10" s="42" customFormat="1" ht="49.5" customHeight="1">
      <c r="A69" s="10" t="s">
        <v>145</v>
      </c>
      <c r="B69" s="10"/>
      <c r="C69" s="10"/>
      <c r="D69" s="20" t="s">
        <v>8</v>
      </c>
      <c r="E69" s="37"/>
      <c r="F69" s="37"/>
      <c r="G69" s="36">
        <f t="shared" si="1"/>
        <v>2054815</v>
      </c>
      <c r="H69" s="37">
        <f>H70+H76+H77+H78+H79+H82+H74+H75</f>
        <v>2054815</v>
      </c>
      <c r="I69" s="37">
        <f>I70+I76+I77+I78+I79+I82+I74+I75</f>
        <v>0</v>
      </c>
      <c r="J69" s="37">
        <f>J70+J76+J77+J78+J79+J82+J74+J75</f>
        <v>0</v>
      </c>
    </row>
    <row r="70" spans="1:10" s="42" customFormat="1" ht="64.5" customHeight="1" hidden="1">
      <c r="A70" s="29" t="s">
        <v>146</v>
      </c>
      <c r="B70" s="29" t="s">
        <v>73</v>
      </c>
      <c r="C70" s="49"/>
      <c r="D70" s="50" t="s">
        <v>150</v>
      </c>
      <c r="E70" s="37"/>
      <c r="F70" s="37"/>
      <c r="G70" s="36">
        <f t="shared" si="1"/>
        <v>1554330</v>
      </c>
      <c r="H70" s="37">
        <f>H71+H73</f>
        <v>1554330</v>
      </c>
      <c r="I70" s="37">
        <f>I71+I73</f>
        <v>0</v>
      </c>
      <c r="J70" s="37">
        <f>J71+J73</f>
        <v>0</v>
      </c>
    </row>
    <row r="71" spans="1:10" s="42" customFormat="1" ht="73.5" customHeight="1">
      <c r="A71" s="29" t="s">
        <v>153</v>
      </c>
      <c r="B71" s="29" t="s">
        <v>149</v>
      </c>
      <c r="C71" s="29" t="s">
        <v>40</v>
      </c>
      <c r="D71" s="50" t="s">
        <v>43</v>
      </c>
      <c r="E71" s="35" t="s">
        <v>76</v>
      </c>
      <c r="F71" s="9" t="s">
        <v>211</v>
      </c>
      <c r="G71" s="36">
        <f t="shared" si="1"/>
        <v>16714</v>
      </c>
      <c r="H71" s="37">
        <v>16714</v>
      </c>
      <c r="I71" s="37"/>
      <c r="J71" s="37"/>
    </row>
    <row r="72" spans="1:10" s="42" customFormat="1" ht="7.5" customHeight="1" hidden="1">
      <c r="A72" s="29" t="s">
        <v>41</v>
      </c>
      <c r="B72" s="29" t="s">
        <v>42</v>
      </c>
      <c r="C72" s="29" t="s">
        <v>40</v>
      </c>
      <c r="D72" s="28" t="s">
        <v>43</v>
      </c>
      <c r="E72" s="37"/>
      <c r="F72" s="37"/>
      <c r="G72" s="36">
        <f t="shared" si="1"/>
        <v>0</v>
      </c>
      <c r="H72" s="37"/>
      <c r="I72" s="37"/>
      <c r="J72" s="37"/>
    </row>
    <row r="73" spans="1:10" s="42" customFormat="1" ht="114.75" customHeight="1">
      <c r="A73" s="29" t="s">
        <v>151</v>
      </c>
      <c r="B73" s="29" t="s">
        <v>152</v>
      </c>
      <c r="C73" s="29" t="s">
        <v>40</v>
      </c>
      <c r="D73" s="28" t="s">
        <v>44</v>
      </c>
      <c r="E73" s="35" t="s">
        <v>215</v>
      </c>
      <c r="F73" s="9" t="s">
        <v>210</v>
      </c>
      <c r="G73" s="36">
        <f t="shared" si="1"/>
        <v>1537616</v>
      </c>
      <c r="H73" s="37">
        <v>1537616</v>
      </c>
      <c r="I73" s="37"/>
      <c r="J73" s="37"/>
    </row>
    <row r="74" spans="1:10" s="42" customFormat="1" ht="84" customHeight="1">
      <c r="A74" s="29" t="s">
        <v>223</v>
      </c>
      <c r="B74" s="29" t="s">
        <v>224</v>
      </c>
      <c r="C74" s="30" t="s">
        <v>36</v>
      </c>
      <c r="D74" s="46" t="s">
        <v>53</v>
      </c>
      <c r="E74" s="9" t="s">
        <v>76</v>
      </c>
      <c r="F74" s="9" t="s">
        <v>211</v>
      </c>
      <c r="G74" s="36">
        <f t="shared" si="1"/>
        <v>1000</v>
      </c>
      <c r="H74" s="37">
        <v>1000</v>
      </c>
      <c r="I74" s="37"/>
      <c r="J74" s="37"/>
    </row>
    <row r="75" spans="1:10" s="42" customFormat="1" ht="60.75" customHeight="1">
      <c r="A75" s="29" t="s">
        <v>225</v>
      </c>
      <c r="B75" s="29" t="s">
        <v>226</v>
      </c>
      <c r="C75" s="30" t="s">
        <v>36</v>
      </c>
      <c r="D75" s="46" t="s">
        <v>227</v>
      </c>
      <c r="E75" s="9" t="s">
        <v>76</v>
      </c>
      <c r="F75" s="9" t="s">
        <v>211</v>
      </c>
      <c r="G75" s="36">
        <f t="shared" si="1"/>
        <v>24000</v>
      </c>
      <c r="H75" s="37">
        <v>24000</v>
      </c>
      <c r="I75" s="37"/>
      <c r="J75" s="37"/>
    </row>
    <row r="76" spans="1:10" s="42" customFormat="1" ht="85.5" customHeight="1">
      <c r="A76" s="29" t="s">
        <v>154</v>
      </c>
      <c r="B76" s="29" t="s">
        <v>35</v>
      </c>
      <c r="C76" s="30" t="s">
        <v>180</v>
      </c>
      <c r="D76" s="31" t="s">
        <v>181</v>
      </c>
      <c r="E76" s="35" t="s">
        <v>76</v>
      </c>
      <c r="F76" s="9" t="s">
        <v>211</v>
      </c>
      <c r="G76" s="36">
        <f t="shared" si="1"/>
        <v>126412</v>
      </c>
      <c r="H76" s="37">
        <v>126412</v>
      </c>
      <c r="I76" s="37"/>
      <c r="J76" s="37"/>
    </row>
    <row r="77" spans="1:10" s="42" customFormat="1" ht="48.75" customHeight="1">
      <c r="A77" s="77" t="s">
        <v>147</v>
      </c>
      <c r="B77" s="77" t="s">
        <v>58</v>
      </c>
      <c r="C77" s="58" t="s">
        <v>23</v>
      </c>
      <c r="D77" s="88" t="s">
        <v>155</v>
      </c>
      <c r="E77" s="9" t="s">
        <v>212</v>
      </c>
      <c r="F77" s="9" t="s">
        <v>211</v>
      </c>
      <c r="G77" s="36">
        <f t="shared" si="1"/>
        <v>11584</v>
      </c>
      <c r="H77" s="37">
        <v>11584</v>
      </c>
      <c r="I77" s="37"/>
      <c r="J77" s="37"/>
    </row>
    <row r="78" spans="1:10" s="42" customFormat="1" ht="49.5" customHeight="1">
      <c r="A78" s="79"/>
      <c r="B78" s="79"/>
      <c r="C78" s="58"/>
      <c r="D78" s="89"/>
      <c r="E78" s="9" t="s">
        <v>76</v>
      </c>
      <c r="F78" s="9" t="s">
        <v>211</v>
      </c>
      <c r="G78" s="36">
        <f t="shared" si="1"/>
        <v>57169</v>
      </c>
      <c r="H78" s="37">
        <v>57169</v>
      </c>
      <c r="I78" s="37"/>
      <c r="J78" s="37"/>
    </row>
    <row r="79" spans="1:10" s="42" customFormat="1" ht="37.5" customHeight="1" hidden="1">
      <c r="A79" s="29" t="s">
        <v>148</v>
      </c>
      <c r="B79" s="29" t="s">
        <v>74</v>
      </c>
      <c r="C79" s="30"/>
      <c r="D79" s="9" t="s">
        <v>59</v>
      </c>
      <c r="E79" s="43"/>
      <c r="F79" s="43"/>
      <c r="G79" s="36">
        <f t="shared" si="1"/>
        <v>40000</v>
      </c>
      <c r="H79" s="37">
        <f>H80+H81</f>
        <v>40000</v>
      </c>
      <c r="I79" s="37">
        <f>I80+I81</f>
        <v>0</v>
      </c>
      <c r="J79" s="37">
        <f>J80+J81</f>
        <v>0</v>
      </c>
    </row>
    <row r="80" spans="1:10" s="42" customFormat="1" ht="61.5" customHeight="1">
      <c r="A80" s="58" t="s">
        <v>156</v>
      </c>
      <c r="B80" s="58" t="s">
        <v>112</v>
      </c>
      <c r="C80" s="58" t="s">
        <v>27</v>
      </c>
      <c r="D80" s="81" t="s">
        <v>179</v>
      </c>
      <c r="E80" s="33" t="s">
        <v>214</v>
      </c>
      <c r="F80" s="9" t="s">
        <v>211</v>
      </c>
      <c r="G80" s="36">
        <f aca="true" t="shared" si="2" ref="G80:G105">H80+I80</f>
        <v>40000</v>
      </c>
      <c r="H80" s="37">
        <v>40000</v>
      </c>
      <c r="I80" s="37"/>
      <c r="J80" s="37"/>
    </row>
    <row r="81" spans="1:10" s="42" customFormat="1" ht="4.5" customHeight="1" hidden="1">
      <c r="A81" s="58"/>
      <c r="B81" s="58"/>
      <c r="C81" s="58"/>
      <c r="D81" s="81"/>
      <c r="E81" s="9" t="s">
        <v>76</v>
      </c>
      <c r="F81" s="9"/>
      <c r="G81" s="36">
        <f t="shared" si="2"/>
        <v>0</v>
      </c>
      <c r="H81" s="37"/>
      <c r="I81" s="37"/>
      <c r="J81" s="37"/>
    </row>
    <row r="82" spans="1:10" s="42" customFormat="1" ht="12" customHeight="1" hidden="1">
      <c r="A82" s="12" t="s">
        <v>160</v>
      </c>
      <c r="B82" s="12" t="s">
        <v>161</v>
      </c>
      <c r="C82" s="12"/>
      <c r="D82" s="31" t="s">
        <v>162</v>
      </c>
      <c r="E82" s="37"/>
      <c r="F82" s="37"/>
      <c r="G82" s="36">
        <f t="shared" si="2"/>
        <v>240320</v>
      </c>
      <c r="H82" s="37">
        <f>H83+H84+H85+H86</f>
        <v>240320</v>
      </c>
      <c r="I82" s="37">
        <f>I83+I84+I85+I86</f>
        <v>0</v>
      </c>
      <c r="J82" s="37">
        <f>J83+J84+J85+J86</f>
        <v>0</v>
      </c>
    </row>
    <row r="83" spans="1:10" s="42" customFormat="1" ht="1.5" customHeight="1" hidden="1">
      <c r="A83" s="58" t="s">
        <v>157</v>
      </c>
      <c r="B83" s="58" t="s">
        <v>158</v>
      </c>
      <c r="C83" s="58" t="s">
        <v>24</v>
      </c>
      <c r="D83" s="80" t="s">
        <v>159</v>
      </c>
      <c r="E83" s="33" t="s">
        <v>163</v>
      </c>
      <c r="F83" s="33"/>
      <c r="G83" s="36">
        <f t="shared" si="2"/>
        <v>0</v>
      </c>
      <c r="H83" s="37"/>
      <c r="I83" s="37"/>
      <c r="J83" s="37"/>
    </row>
    <row r="84" spans="1:10" s="42" customFormat="1" ht="60" customHeight="1">
      <c r="A84" s="58"/>
      <c r="B84" s="58"/>
      <c r="C84" s="58"/>
      <c r="D84" s="80"/>
      <c r="E84" s="33" t="s">
        <v>218</v>
      </c>
      <c r="F84" s="9" t="s">
        <v>211</v>
      </c>
      <c r="G84" s="36">
        <f t="shared" si="2"/>
        <v>158000</v>
      </c>
      <c r="H84" s="37">
        <v>158000</v>
      </c>
      <c r="I84" s="37"/>
      <c r="J84" s="37"/>
    </row>
    <row r="85" spans="1:10" s="42" customFormat="1" ht="46.5" customHeight="1">
      <c r="A85" s="58"/>
      <c r="B85" s="58"/>
      <c r="C85" s="58"/>
      <c r="D85" s="80"/>
      <c r="E85" s="9" t="s">
        <v>212</v>
      </c>
      <c r="F85" s="9" t="s">
        <v>211</v>
      </c>
      <c r="G85" s="36">
        <f t="shared" si="2"/>
        <v>43000</v>
      </c>
      <c r="H85" s="37">
        <v>43000</v>
      </c>
      <c r="I85" s="37"/>
      <c r="J85" s="37"/>
    </row>
    <row r="86" spans="1:10" s="42" customFormat="1" ht="44.25" customHeight="1">
      <c r="A86" s="58"/>
      <c r="B86" s="58"/>
      <c r="C86" s="58"/>
      <c r="D86" s="80"/>
      <c r="E86" s="9" t="s">
        <v>76</v>
      </c>
      <c r="F86" s="9" t="s">
        <v>211</v>
      </c>
      <c r="G86" s="36">
        <f t="shared" si="2"/>
        <v>39320</v>
      </c>
      <c r="H86" s="37">
        <v>39320</v>
      </c>
      <c r="I86" s="37"/>
      <c r="J86" s="37"/>
    </row>
    <row r="87" spans="1:10" s="42" customFormat="1" ht="6" customHeight="1" hidden="1">
      <c r="A87" s="58"/>
      <c r="B87" s="58"/>
      <c r="C87" s="58"/>
      <c r="D87" s="80"/>
      <c r="E87" s="37"/>
      <c r="F87" s="37"/>
      <c r="G87" s="36">
        <f t="shared" si="2"/>
        <v>0</v>
      </c>
      <c r="H87" s="37"/>
      <c r="I87" s="37"/>
      <c r="J87" s="37"/>
    </row>
    <row r="88" spans="1:10" s="42" customFormat="1" ht="1.5" customHeight="1" hidden="1">
      <c r="A88" s="29" t="s">
        <v>63</v>
      </c>
      <c r="B88" s="29" t="s">
        <v>31</v>
      </c>
      <c r="C88" s="30" t="s">
        <v>32</v>
      </c>
      <c r="D88" s="27" t="s">
        <v>33</v>
      </c>
      <c r="E88" s="37"/>
      <c r="F88" s="37"/>
      <c r="G88" s="36">
        <f t="shared" si="2"/>
        <v>0</v>
      </c>
      <c r="H88" s="37"/>
      <c r="I88" s="37"/>
      <c r="J88" s="37"/>
    </row>
    <row r="89" spans="1:10" s="34" customFormat="1" ht="41.25" customHeight="1">
      <c r="A89" s="10" t="s">
        <v>20</v>
      </c>
      <c r="B89" s="10"/>
      <c r="C89" s="10"/>
      <c r="D89" s="11" t="s">
        <v>0</v>
      </c>
      <c r="E89" s="36"/>
      <c r="F89" s="36"/>
      <c r="G89" s="36">
        <f t="shared" si="2"/>
        <v>475170</v>
      </c>
      <c r="H89" s="36">
        <f>H90</f>
        <v>175170</v>
      </c>
      <c r="I89" s="36">
        <f>I90</f>
        <v>300000</v>
      </c>
      <c r="J89" s="36">
        <f>J90</f>
        <v>300000</v>
      </c>
    </row>
    <row r="90" spans="1:10" s="34" customFormat="1" ht="41.25" customHeight="1">
      <c r="A90" s="10" t="s">
        <v>21</v>
      </c>
      <c r="B90" s="10"/>
      <c r="C90" s="10"/>
      <c r="D90" s="11" t="s">
        <v>0</v>
      </c>
      <c r="E90" s="36"/>
      <c r="F90" s="36"/>
      <c r="G90" s="36">
        <f t="shared" si="2"/>
        <v>475170</v>
      </c>
      <c r="H90" s="36">
        <f>H91+H92+H93+H94</f>
        <v>175170</v>
      </c>
      <c r="I90" s="36">
        <f>I91+I92+I93+I94</f>
        <v>300000</v>
      </c>
      <c r="J90" s="36">
        <f>J91+J92+J93+J94</f>
        <v>300000</v>
      </c>
    </row>
    <row r="91" spans="1:10" s="34" customFormat="1" ht="41.25" customHeight="1" hidden="1">
      <c r="A91" s="12" t="s">
        <v>129</v>
      </c>
      <c r="B91" s="12" t="s">
        <v>28</v>
      </c>
      <c r="C91" s="12" t="s">
        <v>75</v>
      </c>
      <c r="D91" s="51" t="s">
        <v>130</v>
      </c>
      <c r="E91" s="56" t="s">
        <v>168</v>
      </c>
      <c r="F91" s="52"/>
      <c r="G91" s="36">
        <f t="shared" si="2"/>
        <v>0</v>
      </c>
      <c r="H91" s="36"/>
      <c r="I91" s="36"/>
      <c r="J91" s="36"/>
    </row>
    <row r="92" spans="1:10" s="34" customFormat="1" ht="54" customHeight="1">
      <c r="A92" s="55" t="s">
        <v>131</v>
      </c>
      <c r="B92" s="55" t="s">
        <v>29</v>
      </c>
      <c r="C92" s="55" t="s">
        <v>30</v>
      </c>
      <c r="D92" s="97" t="s">
        <v>132</v>
      </c>
      <c r="E92" s="57" t="s">
        <v>229</v>
      </c>
      <c r="F92" s="9" t="s">
        <v>210</v>
      </c>
      <c r="G92" s="54">
        <f t="shared" si="2"/>
        <v>300000</v>
      </c>
      <c r="H92" s="54"/>
      <c r="I92" s="54">
        <v>300000</v>
      </c>
      <c r="J92" s="54">
        <v>300000</v>
      </c>
    </row>
    <row r="93" spans="1:10" s="34" customFormat="1" ht="51" customHeight="1">
      <c r="A93" s="58" t="s">
        <v>133</v>
      </c>
      <c r="B93" s="58" t="s">
        <v>134</v>
      </c>
      <c r="C93" s="58" t="s">
        <v>81</v>
      </c>
      <c r="D93" s="59" t="s">
        <v>135</v>
      </c>
      <c r="E93" s="33" t="s">
        <v>229</v>
      </c>
      <c r="F93" s="9" t="s">
        <v>210</v>
      </c>
      <c r="G93" s="36">
        <f>H93+I93</f>
        <v>173170</v>
      </c>
      <c r="H93" s="36">
        <v>173170</v>
      </c>
      <c r="I93" s="36"/>
      <c r="J93" s="36"/>
    </row>
    <row r="94" spans="1:10" s="34" customFormat="1" ht="41.25" customHeight="1">
      <c r="A94" s="58"/>
      <c r="B94" s="58"/>
      <c r="C94" s="58"/>
      <c r="D94" s="59"/>
      <c r="E94" s="33" t="s">
        <v>230</v>
      </c>
      <c r="F94" s="9" t="s">
        <v>231</v>
      </c>
      <c r="G94" s="36">
        <f t="shared" si="2"/>
        <v>2000</v>
      </c>
      <c r="H94" s="36">
        <v>2000</v>
      </c>
      <c r="I94" s="36"/>
      <c r="J94" s="36"/>
    </row>
    <row r="95" spans="1:10" s="34" customFormat="1" ht="49.5" customHeight="1">
      <c r="A95" s="10" t="s">
        <v>136</v>
      </c>
      <c r="B95" s="10"/>
      <c r="C95" s="10"/>
      <c r="D95" s="11" t="s">
        <v>189</v>
      </c>
      <c r="E95" s="36"/>
      <c r="F95" s="36"/>
      <c r="G95" s="36">
        <f t="shared" si="2"/>
        <v>3342077</v>
      </c>
      <c r="H95" s="36">
        <f>H96</f>
        <v>3342077</v>
      </c>
      <c r="I95" s="36">
        <f>I96</f>
        <v>0</v>
      </c>
      <c r="J95" s="36">
        <f>J96</f>
        <v>0</v>
      </c>
    </row>
    <row r="96" spans="1:10" s="34" customFormat="1" ht="50.25" customHeight="1">
      <c r="A96" s="10" t="s">
        <v>137</v>
      </c>
      <c r="B96" s="10"/>
      <c r="C96" s="10"/>
      <c r="D96" s="11" t="s">
        <v>189</v>
      </c>
      <c r="E96" s="36"/>
      <c r="F96" s="36"/>
      <c r="G96" s="36">
        <f t="shared" si="2"/>
        <v>3342077</v>
      </c>
      <c r="H96" s="36">
        <f>H97+H98+H99+H101+H102</f>
        <v>3342077</v>
      </c>
      <c r="I96" s="36">
        <f>I97+I98+I99+I101+I102</f>
        <v>0</v>
      </c>
      <c r="J96" s="36">
        <f>J97+J98+J99+J101+J102</f>
        <v>0</v>
      </c>
    </row>
    <row r="97" spans="1:10" s="34" customFormat="1" ht="87.75" customHeight="1">
      <c r="A97" s="12" t="s">
        <v>220</v>
      </c>
      <c r="B97" s="12" t="s">
        <v>221</v>
      </c>
      <c r="C97" s="29" t="s">
        <v>65</v>
      </c>
      <c r="D97" s="38" t="s">
        <v>222</v>
      </c>
      <c r="E97" s="9" t="s">
        <v>228</v>
      </c>
      <c r="F97" s="9" t="s">
        <v>210</v>
      </c>
      <c r="G97" s="36">
        <f>H97+I97</f>
        <v>2644191</v>
      </c>
      <c r="H97" s="36">
        <v>2644191</v>
      </c>
      <c r="I97" s="36"/>
      <c r="J97" s="36"/>
    </row>
    <row r="98" spans="1:10" s="34" customFormat="1" ht="60.75" customHeight="1">
      <c r="A98" s="12" t="s">
        <v>219</v>
      </c>
      <c r="B98" s="12" t="s">
        <v>175</v>
      </c>
      <c r="C98" s="29" t="s">
        <v>65</v>
      </c>
      <c r="D98" s="38" t="s">
        <v>176</v>
      </c>
      <c r="E98" s="9" t="s">
        <v>228</v>
      </c>
      <c r="F98" s="9" t="s">
        <v>210</v>
      </c>
      <c r="G98" s="36">
        <f>H98+I98</f>
        <v>186520</v>
      </c>
      <c r="H98" s="36">
        <v>186520</v>
      </c>
      <c r="I98" s="36"/>
      <c r="J98" s="36"/>
    </row>
    <row r="99" spans="1:10" s="34" customFormat="1" ht="70.5" customHeight="1">
      <c r="A99" s="12" t="s">
        <v>141</v>
      </c>
      <c r="B99" s="12" t="s">
        <v>142</v>
      </c>
      <c r="C99" s="12" t="s">
        <v>65</v>
      </c>
      <c r="D99" s="9" t="s">
        <v>143</v>
      </c>
      <c r="E99" s="9" t="s">
        <v>228</v>
      </c>
      <c r="F99" s="9" t="s">
        <v>210</v>
      </c>
      <c r="G99" s="36">
        <f t="shared" si="2"/>
        <v>60000</v>
      </c>
      <c r="H99" s="36">
        <v>60000</v>
      </c>
      <c r="I99" s="36"/>
      <c r="J99" s="36"/>
    </row>
    <row r="100" spans="1:10" s="34" customFormat="1" ht="84" customHeight="1" hidden="1">
      <c r="A100" s="12" t="s">
        <v>69</v>
      </c>
      <c r="B100" s="12" t="s">
        <v>70</v>
      </c>
      <c r="C100" s="12" t="s">
        <v>65</v>
      </c>
      <c r="D100" s="26" t="s">
        <v>71</v>
      </c>
      <c r="E100" s="33"/>
      <c r="F100" s="33"/>
      <c r="G100" s="36">
        <f t="shared" si="2"/>
        <v>0</v>
      </c>
      <c r="H100" s="36"/>
      <c r="I100" s="36"/>
      <c r="J100" s="36"/>
    </row>
    <row r="101" spans="1:10" s="34" customFormat="1" ht="70.5" customHeight="1">
      <c r="A101" s="77" t="s">
        <v>138</v>
      </c>
      <c r="B101" s="77" t="s">
        <v>139</v>
      </c>
      <c r="C101" s="77" t="s">
        <v>65</v>
      </c>
      <c r="D101" s="84" t="s">
        <v>140</v>
      </c>
      <c r="E101" s="9" t="s">
        <v>228</v>
      </c>
      <c r="F101" s="9" t="s">
        <v>210</v>
      </c>
      <c r="G101" s="36">
        <f t="shared" si="2"/>
        <v>354306</v>
      </c>
      <c r="H101" s="44">
        <v>354306</v>
      </c>
      <c r="I101" s="44"/>
      <c r="J101" s="44"/>
    </row>
    <row r="102" spans="1:10" s="34" customFormat="1" ht="102" customHeight="1">
      <c r="A102" s="79"/>
      <c r="B102" s="79"/>
      <c r="C102" s="79"/>
      <c r="D102" s="85"/>
      <c r="E102" s="35" t="s">
        <v>215</v>
      </c>
      <c r="F102" s="9" t="s">
        <v>210</v>
      </c>
      <c r="G102" s="36">
        <f t="shared" si="2"/>
        <v>97060</v>
      </c>
      <c r="H102" s="36">
        <v>97060</v>
      </c>
      <c r="I102" s="36"/>
      <c r="J102" s="36"/>
    </row>
    <row r="103" spans="1:10" s="42" customFormat="1" ht="36.75" customHeight="1">
      <c r="A103" s="71" t="s">
        <v>1</v>
      </c>
      <c r="B103" s="72"/>
      <c r="C103" s="72"/>
      <c r="D103" s="73"/>
      <c r="E103" s="37"/>
      <c r="F103" s="37"/>
      <c r="G103" s="36">
        <f t="shared" si="2"/>
        <v>32781289</v>
      </c>
      <c r="H103" s="37">
        <f>H18+H21+H59+H68+H89+H95</f>
        <v>25456399</v>
      </c>
      <c r="I103" s="37">
        <f>I18+I21+I59+I68+I89+I95</f>
        <v>7324890</v>
      </c>
      <c r="J103" s="37">
        <f>J18+J21+J59+J68+J89+J95</f>
        <v>7324890</v>
      </c>
    </row>
    <row r="104" spans="1:7" s="21" customFormat="1" ht="84" customHeight="1" hidden="1">
      <c r="A104" s="74" t="s">
        <v>3</v>
      </c>
      <c r="B104" s="75"/>
      <c r="C104" s="75"/>
      <c r="D104" s="76"/>
      <c r="G104" s="36">
        <f t="shared" si="2"/>
        <v>0</v>
      </c>
    </row>
    <row r="105" spans="1:7" s="21" customFormat="1" ht="84" customHeight="1" hidden="1">
      <c r="A105" s="74" t="s">
        <v>4</v>
      </c>
      <c r="B105" s="75"/>
      <c r="C105" s="75"/>
      <c r="D105" s="76"/>
      <c r="G105" s="36">
        <f t="shared" si="2"/>
        <v>0</v>
      </c>
    </row>
    <row r="106" spans="1:4" s="15" customFormat="1" ht="24.75" customHeight="1">
      <c r="A106" s="22"/>
      <c r="B106" s="22"/>
      <c r="C106" s="22"/>
      <c r="D106" s="13"/>
    </row>
    <row r="107" spans="1:13" s="40" customFormat="1" ht="99.75" customHeight="1">
      <c r="A107" s="83" t="s">
        <v>82</v>
      </c>
      <c r="B107" s="83"/>
      <c r="C107" s="83"/>
      <c r="D107" s="83"/>
      <c r="E107" s="39"/>
      <c r="F107" s="39"/>
      <c r="G107" s="39"/>
      <c r="H107" s="39"/>
      <c r="I107" s="82" t="s">
        <v>83</v>
      </c>
      <c r="J107" s="82"/>
      <c r="K107" s="82"/>
      <c r="L107" s="39"/>
      <c r="M107" s="39"/>
    </row>
    <row r="108" spans="1:4" s="23" customFormat="1" ht="135.75" customHeight="1">
      <c r="A108" s="7"/>
      <c r="B108" s="7"/>
      <c r="C108" s="7"/>
      <c r="D108" s="8"/>
    </row>
    <row r="109" spans="1:3" s="15" customFormat="1" ht="24.75" customHeight="1">
      <c r="A109" s="24"/>
      <c r="B109" s="24"/>
      <c r="C109" s="24"/>
    </row>
    <row r="110" s="15" customFormat="1" ht="24.75" customHeight="1">
      <c r="D110" s="4"/>
    </row>
    <row r="112" s="17" customFormat="1" ht="24.75" customHeight="1"/>
    <row r="113" spans="1:3" s="15" customFormat="1" ht="24.75" customHeight="1">
      <c r="A113" s="24"/>
      <c r="B113" s="24"/>
      <c r="C113" s="24"/>
    </row>
    <row r="114" spans="1:3" s="15" customFormat="1" ht="24.75" customHeight="1">
      <c r="A114" s="24"/>
      <c r="B114" s="24"/>
      <c r="C114" s="24"/>
    </row>
    <row r="139" spans="1:4" ht="24.75" customHeight="1">
      <c r="A139" s="67"/>
      <c r="B139" s="67"/>
      <c r="C139" s="67"/>
      <c r="D139" s="67"/>
    </row>
  </sheetData>
  <sheetProtection/>
  <mergeCells count="67">
    <mergeCell ref="G1:J1"/>
    <mergeCell ref="G2:J2"/>
    <mergeCell ref="G3:J3"/>
    <mergeCell ref="G4:J4"/>
    <mergeCell ref="G5:J5"/>
    <mergeCell ref="D62:D64"/>
    <mergeCell ref="A29:A30"/>
    <mergeCell ref="B29:B30"/>
    <mergeCell ref="C29:C30"/>
    <mergeCell ref="D29:D30"/>
    <mergeCell ref="A62:A64"/>
    <mergeCell ref="B80:B81"/>
    <mergeCell ref="C80:C81"/>
    <mergeCell ref="A77:A78"/>
    <mergeCell ref="B77:B78"/>
    <mergeCell ref="C77:C78"/>
    <mergeCell ref="B62:B64"/>
    <mergeCell ref="C62:C64"/>
    <mergeCell ref="C25:C27"/>
    <mergeCell ref="D25:D27"/>
    <mergeCell ref="B38:B39"/>
    <mergeCell ref="C38:C39"/>
    <mergeCell ref="D38:D39"/>
    <mergeCell ref="B83:B87"/>
    <mergeCell ref="B53:B54"/>
    <mergeCell ref="C53:C54"/>
    <mergeCell ref="D77:D78"/>
    <mergeCell ref="D53:D54"/>
    <mergeCell ref="I107:K107"/>
    <mergeCell ref="A107:D107"/>
    <mergeCell ref="A101:A102"/>
    <mergeCell ref="B101:B102"/>
    <mergeCell ref="C101:C102"/>
    <mergeCell ref="D101:D102"/>
    <mergeCell ref="A105:D105"/>
    <mergeCell ref="C83:C87"/>
    <mergeCell ref="D83:D87"/>
    <mergeCell ref="A46:A47"/>
    <mergeCell ref="B46:B47"/>
    <mergeCell ref="D46:D47"/>
    <mergeCell ref="C46:C47"/>
    <mergeCell ref="A53:A54"/>
    <mergeCell ref="A80:A81"/>
    <mergeCell ref="A83:A87"/>
    <mergeCell ref="D80:D81"/>
    <mergeCell ref="A139:D139"/>
    <mergeCell ref="A10:A16"/>
    <mergeCell ref="B10:B16"/>
    <mergeCell ref="D10:D16"/>
    <mergeCell ref="A103:D103"/>
    <mergeCell ref="C10:C16"/>
    <mergeCell ref="A104:D104"/>
    <mergeCell ref="A38:A39"/>
    <mergeCell ref="A25:A27"/>
    <mergeCell ref="B25:B27"/>
    <mergeCell ref="I10:J10"/>
    <mergeCell ref="I11:I16"/>
    <mergeCell ref="E10:E16"/>
    <mergeCell ref="G10:G16"/>
    <mergeCell ref="F10:F16"/>
    <mergeCell ref="J11:J16"/>
    <mergeCell ref="A93:A94"/>
    <mergeCell ref="B93:B94"/>
    <mergeCell ref="C93:C94"/>
    <mergeCell ref="D93:D94"/>
    <mergeCell ref="H10:H16"/>
    <mergeCell ref="D8:I8"/>
  </mergeCells>
  <printOptions/>
  <pageMargins left="0.5511811023622047" right="0.4724409448818898" top="1.1811023622047245" bottom="0.31496062992125984" header="1.062992125984252" footer="0.1968503937007874"/>
  <pageSetup fitToHeight="0" horizontalDpi="600" verticalDpi="600" orientation="landscape" paperSize="9" scale="40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 Windows</cp:lastModifiedBy>
  <cp:lastPrinted>2018-12-20T12:19:43Z</cp:lastPrinted>
  <dcterms:created xsi:type="dcterms:W3CDTF">1996-10-08T23:32:33Z</dcterms:created>
  <dcterms:modified xsi:type="dcterms:W3CDTF">2018-12-20T12:28:12Z</dcterms:modified>
  <cp:category/>
  <cp:version/>
  <cp:contentType/>
  <cp:contentStatus/>
</cp:coreProperties>
</file>