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firstSheet="2" activeTab="2"/>
  </bookViews>
  <sheets>
    <sheet name="дод.1" sheetId="1" state="hidden" r:id="rId1"/>
    <sheet name="дод.1 (2)" sheetId="2" state="hidden" r:id="rId2"/>
    <sheet name="дод.1 (2018)" sheetId="3" r:id="rId3"/>
  </sheets>
  <definedNames>
    <definedName name="_xlfn.AGGREGATE" hidden="1">#NAME?</definedName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(2018)'!$A:$E,'дод.1 (2018)'!$11:$12</definedName>
    <definedName name="_xlnm.Print_Area" localSheetId="0">'дод.1'!$A$1:$F$53</definedName>
    <definedName name="_xlnm.Print_Area" localSheetId="1">'дод.1 (2)'!$A$1:$F$53</definedName>
    <definedName name="_xlnm.Print_Area" localSheetId="2">'дод.1 (2018)'!$A$1:$N$67</definedName>
  </definedNames>
  <calcPr fullCalcOnLoad="1"/>
</workbook>
</file>

<file path=xl/sharedStrings.xml><?xml version="1.0" encoding="utf-8"?>
<sst xmlns="http://schemas.openxmlformats.org/spreadsheetml/2006/main" count="183" uniqueCount="75">
  <si>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</si>
  <si>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</si>
  <si>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</si>
  <si>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</si>
  <si>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</si>
  <si>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</si>
  <si>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</si>
  <si>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</si>
  <si>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</si>
  <si>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</si>
  <si>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</si>
  <si>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</si>
  <si>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</si>
  <si>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</si>
  <si>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</si>
  <si>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</si>
  <si>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</si>
  <si>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</si>
  <si>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</si>
  <si>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</si>
  <si>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</si>
  <si>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</si>
  <si>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</si>
  <si>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</si>
  <si>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</si>
  <si>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</si>
  <si>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</si>
  <si>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</si>
  <si>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</si>
  <si>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</si>
  <si>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</si>
  <si>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</si>
  <si>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</si>
  <si>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</si>
  <si>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</si>
  <si>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</si>
  <si>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</si>
  <si>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</si>
  <si>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</si>
  <si>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</si>
  <si>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</si>
  <si>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І.В.Клігунова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</si>
  <si>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</si>
  <si>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</si>
  <si>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</si>
  <si>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</si>
  <si>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</si>
  <si>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</si>
  <si>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</si>
  <si>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сьомого скликання</t>
  </si>
  <si>
    <t>(грн.)</t>
  </si>
  <si>
    <t>"Про районний бюджет на 2018 рік"</t>
  </si>
  <si>
    <t>від ____.12.2017</t>
  </si>
  <si>
    <t>Доходи  районного бюджету на 2018 рік</t>
  </si>
  <si>
    <t>П Р О Е К Т</t>
  </si>
  <si>
    <t>Дотації  з державного бюджету місцевим бюджетам</t>
  </si>
  <si>
    <t>Субвенції з державного 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</si>
  <si>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</si>
  <si>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</si>
  <si>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</si>
  <si>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</si>
  <si>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</si>
  <si>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</si>
  <si>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</si>
  <si>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</si>
  <si>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</si>
  <si>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</si>
  <si>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Зміни до додатку 1  до  рішення  районної ради "Про районний бюджет на 2018 рік" </t>
  </si>
  <si>
    <t>Затверджено рішенням сесії</t>
  </si>
  <si>
    <t>Внесено зміни</t>
  </si>
  <si>
    <t>Затверджено з урахуванням змін</t>
  </si>
  <si>
    <t>"Доходи  районного бюджету на 2018 рік"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</si>
  <si>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</si>
  <si>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зійснення заходів щодо соціально-економічного розвитку окремих територій</t>
  </si>
  <si>
    <t>від 08.08.2018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</si>
</sst>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0" fillId="5" borderId="0" applyNumberFormat="0" applyBorder="0" applyAlignment="0" applyProtection="0"/>
    <xf numFmtId="0" fontId="14" fillId="6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8" borderId="0" applyNumberFormat="0" applyBorder="0" applyAlignment="0" applyProtection="0"/>
    <xf numFmtId="0" fontId="40" fillId="20" borderId="0" applyNumberFormat="0" applyBorder="0" applyAlignment="0" applyProtection="0"/>
    <xf numFmtId="0" fontId="14" fillId="14" borderId="0" applyNumberFormat="0" applyBorder="0" applyAlignment="0" applyProtection="0"/>
    <xf numFmtId="0" fontId="40" fillId="21" borderId="0" applyNumberFormat="0" applyBorder="0" applyAlignment="0" applyProtection="0"/>
    <xf numFmtId="0" fontId="14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16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41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13" fillId="30" borderId="0" applyNumberFormat="0" applyBorder="0" applyAlignment="0" applyProtection="0"/>
    <xf numFmtId="0" fontId="41" fillId="31" borderId="0" applyNumberFormat="0" applyBorder="0" applyAlignment="0" applyProtection="0"/>
    <xf numFmtId="0" fontId="13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4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 applyProtection="1">
      <alignment vertical="center" wrapText="1"/>
      <protection locked="0"/>
    </xf>
    <xf numFmtId="0" fontId="57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Border="1" applyAlignment="1">
      <alignment horizontal="center" vertical="center" wrapText="1"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0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4" fontId="28" fillId="0" borderId="16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 applyProtection="1">
      <alignment vertical="center" wrapText="1"/>
      <protection locked="0"/>
    </xf>
    <xf numFmtId="4" fontId="27" fillId="0" borderId="16" xfId="0" applyNumberFormat="1" applyFont="1" applyFill="1" applyBorder="1" applyAlignment="1" applyProtection="1">
      <alignment vertical="center" wrapText="1"/>
      <protection/>
    </xf>
    <xf numFmtId="4" fontId="28" fillId="0" borderId="16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62" t="s">
        <v>42</v>
      </c>
      <c r="E1" s="62"/>
      <c r="F1" s="62"/>
      <c r="M1" s="1"/>
    </row>
    <row r="2" spans="2:13" ht="12.75" customHeight="1">
      <c r="B2" s="42" t="s">
        <v>54</v>
      </c>
      <c r="C2" s="3"/>
      <c r="D2" s="62" t="s">
        <v>37</v>
      </c>
      <c r="E2" s="62"/>
      <c r="F2" s="62"/>
      <c r="M2" s="1"/>
    </row>
    <row r="3" spans="3:13" ht="12.75" customHeight="1">
      <c r="C3" s="3"/>
      <c r="D3" s="62" t="s">
        <v>49</v>
      </c>
      <c r="E3" s="62"/>
      <c r="F3" s="62"/>
      <c r="M3" s="1"/>
    </row>
    <row r="4" spans="3:13" ht="12.75" customHeight="1">
      <c r="C4" s="3"/>
      <c r="D4" s="62" t="s">
        <v>51</v>
      </c>
      <c r="E4" s="62"/>
      <c r="F4" s="62"/>
      <c r="M4" s="1"/>
    </row>
    <row r="5" spans="3:13" ht="13.5" customHeight="1">
      <c r="C5" s="3"/>
      <c r="D5" s="62" t="s">
        <v>52</v>
      </c>
      <c r="E5" s="62"/>
      <c r="F5" s="62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63" t="s">
        <v>53</v>
      </c>
      <c r="B7" s="64"/>
      <c r="C7" s="64"/>
      <c r="D7" s="64"/>
      <c r="E7" s="64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65" t="s">
        <v>0</v>
      </c>
      <c r="B9" s="65" t="s">
        <v>1</v>
      </c>
      <c r="C9" s="65" t="s">
        <v>10</v>
      </c>
      <c r="D9" s="65" t="s">
        <v>8</v>
      </c>
      <c r="E9" s="65" t="s">
        <v>9</v>
      </c>
      <c r="F9" s="65"/>
    </row>
    <row r="10" spans="1:6" ht="42.75" customHeight="1">
      <c r="A10" s="65"/>
      <c r="B10" s="65"/>
      <c r="C10" s="65"/>
      <c r="D10" s="65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70105493</v>
      </c>
      <c r="D35" s="22">
        <f>D36</f>
        <v>70105493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70105493</v>
      </c>
      <c r="D36" s="22">
        <f>D37+D40</f>
        <v>70105493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18717600</v>
      </c>
      <c r="D37" s="22">
        <f>D38+D39</f>
        <v>18717600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6145800</v>
      </c>
      <c r="D38" s="22">
        <v>6145800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99612325</v>
      </c>
      <c r="D50" s="35">
        <f>D11+D19+D35</f>
        <v>98995351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E9:F9"/>
    <mergeCell ref="C9:C10"/>
    <mergeCell ref="D9:D10"/>
    <mergeCell ref="A9:A10"/>
    <mergeCell ref="B9:B10"/>
    <mergeCell ref="D1:F1"/>
    <mergeCell ref="D2:F2"/>
    <mergeCell ref="D5:F5"/>
    <mergeCell ref="A7:E7"/>
    <mergeCell ref="D3:F3"/>
    <mergeCell ref="D4:F4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62"/>
      <c r="E1" s="62"/>
      <c r="F1" s="62"/>
      <c r="M1" s="1"/>
    </row>
    <row r="2" spans="2:13" ht="12.75" customHeight="1">
      <c r="B2" s="42" t="s">
        <v>54</v>
      </c>
      <c r="C2" s="3"/>
      <c r="D2" s="62"/>
      <c r="E2" s="62"/>
      <c r="F2" s="62"/>
      <c r="M2" s="1"/>
    </row>
    <row r="3" spans="3:13" ht="12.75" customHeight="1">
      <c r="C3" s="3"/>
      <c r="D3" s="62"/>
      <c r="E3" s="62"/>
      <c r="F3" s="62"/>
      <c r="M3" s="1"/>
    </row>
    <row r="4" spans="3:13" ht="12.75" customHeight="1">
      <c r="C4" s="3"/>
      <c r="D4" s="62"/>
      <c r="E4" s="62"/>
      <c r="F4" s="62"/>
      <c r="M4" s="1"/>
    </row>
    <row r="5" spans="3:13" ht="13.5" customHeight="1">
      <c r="C5" s="3"/>
      <c r="D5" s="62"/>
      <c r="E5" s="62"/>
      <c r="F5" s="62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63" t="s">
        <v>53</v>
      </c>
      <c r="B7" s="64"/>
      <c r="C7" s="64"/>
      <c r="D7" s="64"/>
      <c r="E7" s="64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65" t="s">
        <v>0</v>
      </c>
      <c r="B9" s="65" t="s">
        <v>1</v>
      </c>
      <c r="C9" s="65" t="s">
        <v>10</v>
      </c>
      <c r="D9" s="65" t="s">
        <v>8</v>
      </c>
      <c r="E9" s="65" t="s">
        <v>9</v>
      </c>
      <c r="F9" s="65"/>
    </row>
    <row r="10" spans="1:6" ht="42.75" customHeight="1">
      <c r="A10" s="65"/>
      <c r="B10" s="65"/>
      <c r="C10" s="65"/>
      <c r="D10" s="65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69513993</v>
      </c>
      <c r="D35" s="22">
        <f>D36</f>
        <v>69513993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69513993</v>
      </c>
      <c r="D36" s="22">
        <f>D37+D40</f>
        <v>69513993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18126100</v>
      </c>
      <c r="D37" s="22">
        <f>D38+D39</f>
        <v>18126100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5554300</v>
      </c>
      <c r="D38" s="22">
        <v>5554300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99020825</v>
      </c>
      <c r="D50" s="35">
        <f>D11+D19+D35</f>
        <v>98403851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A9:A10"/>
    <mergeCell ref="B9:B10"/>
    <mergeCell ref="C9:C10"/>
    <mergeCell ref="D9:D10"/>
    <mergeCell ref="E9:F9"/>
    <mergeCell ref="D1:F1"/>
    <mergeCell ref="D2:F2"/>
    <mergeCell ref="D3:F3"/>
    <mergeCell ref="D4:F4"/>
    <mergeCell ref="D5:F5"/>
    <mergeCell ref="A7:E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67"/>
  <sheetViews>
    <sheetView showGridLines="0" showZeros="0" tabSelected="1" view="pageBreakPreview" zoomScale="60" zoomScalePageLayoutView="0" workbookViewId="0" topLeftCell="A27">
      <selection activeCell="L6" sqref="L6:N6"/>
    </sheetView>
  </sheetViews>
  <sheetFormatPr defaultColWidth="9.16015625" defaultRowHeight="12.75"/>
  <cols>
    <col min="1" max="1" width="13.5" style="1" customWidth="1"/>
    <col min="2" max="2" width="57.66015625" style="1" customWidth="1"/>
    <col min="3" max="4" width="19.83203125" style="1" customWidth="1"/>
    <col min="5" max="5" width="14.16015625" style="1" customWidth="1"/>
    <col min="6" max="6" width="13.5" style="1" customWidth="1"/>
    <col min="7" max="7" width="18" style="1" customWidth="1"/>
    <col min="8" max="8" width="18.16015625" style="1" customWidth="1"/>
    <col min="9" max="9" width="14.66015625" style="1" customWidth="1"/>
    <col min="10" max="10" width="15.66015625" style="1" customWidth="1"/>
    <col min="11" max="11" width="19.5" style="1" customWidth="1"/>
    <col min="12" max="12" width="18.33203125" style="1" customWidth="1"/>
    <col min="13" max="13" width="14.16015625" style="3" customWidth="1"/>
    <col min="14" max="14" width="13.832031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M1" s="1"/>
    </row>
    <row r="2" spans="2:14" ht="12.75" customHeight="1">
      <c r="B2" s="42"/>
      <c r="C2" s="3"/>
      <c r="L2" s="62" t="s">
        <v>42</v>
      </c>
      <c r="M2" s="62"/>
      <c r="N2" s="62"/>
    </row>
    <row r="3" spans="3:14" ht="12.75" customHeight="1">
      <c r="C3" s="3"/>
      <c r="L3" s="62" t="s">
        <v>37</v>
      </c>
      <c r="M3" s="62"/>
      <c r="N3" s="62"/>
    </row>
    <row r="4" spans="3:14" ht="12.75" customHeight="1">
      <c r="C4" s="3"/>
      <c r="L4" s="62" t="s">
        <v>49</v>
      </c>
      <c r="M4" s="62"/>
      <c r="N4" s="62"/>
    </row>
    <row r="5" spans="3:14" ht="13.5" customHeight="1">
      <c r="C5" s="3"/>
      <c r="L5" s="62"/>
      <c r="M5" s="62"/>
      <c r="N5" s="62"/>
    </row>
    <row r="6" spans="3:14" ht="15" customHeight="1">
      <c r="C6" s="3"/>
      <c r="D6" s="27"/>
      <c r="E6" s="27"/>
      <c r="F6" s="27"/>
      <c r="L6" s="62" t="s">
        <v>74</v>
      </c>
      <c r="M6" s="62"/>
      <c r="N6" s="62"/>
    </row>
    <row r="7" spans="1:14" ht="22.5" customHeight="1">
      <c r="A7" s="68" t="s">
        <v>67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9.5" customHeight="1">
      <c r="A8" s="63" t="s">
        <v>71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2:14" ht="15" customHeight="1">
      <c r="B9" s="44"/>
      <c r="C9" s="44"/>
      <c r="D9" s="44"/>
      <c r="E9" s="44"/>
      <c r="F9" s="45"/>
      <c r="N9" s="3" t="s">
        <v>50</v>
      </c>
    </row>
    <row r="10" spans="1:14" ht="15" customHeight="1">
      <c r="A10" s="65" t="s">
        <v>0</v>
      </c>
      <c r="B10" s="65" t="s">
        <v>1</v>
      </c>
      <c r="C10" s="67" t="s">
        <v>68</v>
      </c>
      <c r="D10" s="67"/>
      <c r="E10" s="67"/>
      <c r="F10" s="67"/>
      <c r="G10" s="66" t="s">
        <v>69</v>
      </c>
      <c r="H10" s="66"/>
      <c r="I10" s="66"/>
      <c r="J10" s="66"/>
      <c r="K10" s="66" t="s">
        <v>70</v>
      </c>
      <c r="L10" s="66"/>
      <c r="M10" s="66"/>
      <c r="N10" s="66"/>
    </row>
    <row r="11" spans="1:14" ht="25.5" customHeight="1">
      <c r="A11" s="65"/>
      <c r="B11" s="65"/>
      <c r="C11" s="65" t="s">
        <v>10</v>
      </c>
      <c r="D11" s="65" t="s">
        <v>8</v>
      </c>
      <c r="E11" s="65" t="s">
        <v>9</v>
      </c>
      <c r="F11" s="65"/>
      <c r="G11" s="65" t="s">
        <v>10</v>
      </c>
      <c r="H11" s="65" t="s">
        <v>8</v>
      </c>
      <c r="I11" s="65" t="s">
        <v>9</v>
      </c>
      <c r="J11" s="65"/>
      <c r="K11" s="65" t="s">
        <v>10</v>
      </c>
      <c r="L11" s="65" t="s">
        <v>8</v>
      </c>
      <c r="M11" s="65" t="s">
        <v>9</v>
      </c>
      <c r="N11" s="65"/>
    </row>
    <row r="12" spans="1:14" ht="42.75" customHeight="1">
      <c r="A12" s="65"/>
      <c r="B12" s="65"/>
      <c r="C12" s="65"/>
      <c r="D12" s="65"/>
      <c r="E12" s="15" t="s">
        <v>10</v>
      </c>
      <c r="F12" s="13" t="s">
        <v>11</v>
      </c>
      <c r="G12" s="65"/>
      <c r="H12" s="65"/>
      <c r="I12" s="15" t="s">
        <v>10</v>
      </c>
      <c r="J12" s="13" t="s">
        <v>11</v>
      </c>
      <c r="K12" s="65"/>
      <c r="L12" s="65"/>
      <c r="M12" s="15" t="s">
        <v>10</v>
      </c>
      <c r="N12" s="13" t="s">
        <v>11</v>
      </c>
    </row>
    <row r="13" spans="1:253" s="7" customFormat="1" ht="23.25" customHeight="1">
      <c r="A13" s="4">
        <v>10000000</v>
      </c>
      <c r="B13" s="5" t="s">
        <v>3</v>
      </c>
      <c r="C13" s="52">
        <f>D13+E13</f>
        <v>27684069</v>
      </c>
      <c r="D13" s="52">
        <f>D14</f>
        <v>27684069</v>
      </c>
      <c r="E13" s="52"/>
      <c r="F13" s="52">
        <f>F14</f>
        <v>0</v>
      </c>
      <c r="G13" s="52">
        <f aca="true" t="shared" si="0" ref="G13:G21">H13+I13</f>
        <v>0</v>
      </c>
      <c r="H13" s="52">
        <f>H14</f>
        <v>0</v>
      </c>
      <c r="I13" s="52"/>
      <c r="J13" s="52">
        <f>J14</f>
        <v>0</v>
      </c>
      <c r="K13" s="52">
        <f aca="true" t="shared" si="1" ref="K13:K21">L13+M13</f>
        <v>27684069</v>
      </c>
      <c r="L13" s="52">
        <f>D13+H13</f>
        <v>27684069</v>
      </c>
      <c r="M13" s="52">
        <f>E13+I13</f>
        <v>0</v>
      </c>
      <c r="N13" s="52">
        <f>F13+J13</f>
        <v>0</v>
      </c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9" customFormat="1" ht="31.5" customHeight="1">
      <c r="A14" s="14">
        <v>11000000</v>
      </c>
      <c r="B14" s="17" t="s">
        <v>4</v>
      </c>
      <c r="C14" s="52">
        <f aca="true" t="shared" si="2" ref="C14:C57">D14+E14</f>
        <v>27684069</v>
      </c>
      <c r="D14" s="56">
        <f>D15+D19</f>
        <v>27684069</v>
      </c>
      <c r="E14" s="56">
        <f>E15+E19</f>
        <v>0</v>
      </c>
      <c r="F14" s="56">
        <f>F15+F19</f>
        <v>0</v>
      </c>
      <c r="G14" s="52">
        <f t="shared" si="0"/>
        <v>0</v>
      </c>
      <c r="H14" s="56">
        <f>H15+H19</f>
        <v>0</v>
      </c>
      <c r="I14" s="56">
        <f>I15+I19</f>
        <v>0</v>
      </c>
      <c r="J14" s="56">
        <f>J15+J19</f>
        <v>0</v>
      </c>
      <c r="K14" s="52">
        <f t="shared" si="1"/>
        <v>27684069</v>
      </c>
      <c r="L14" s="52">
        <f aca="true" t="shared" si="3" ref="L14:L57">D14+H14</f>
        <v>27684069</v>
      </c>
      <c r="M14" s="52">
        <f aca="true" t="shared" si="4" ref="M14:M57">E14+I14</f>
        <v>0</v>
      </c>
      <c r="N14" s="52">
        <f aca="true" t="shared" si="5" ref="N14:N57">F14+J14</f>
        <v>0</v>
      </c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21.75" customHeight="1">
      <c r="A15" s="14">
        <v>11010000</v>
      </c>
      <c r="B15" s="17" t="s">
        <v>17</v>
      </c>
      <c r="C15" s="52">
        <f t="shared" si="2"/>
        <v>27680169</v>
      </c>
      <c r="D15" s="57">
        <f>D16+D17+D18</f>
        <v>27680169</v>
      </c>
      <c r="E15" s="57"/>
      <c r="F15" s="57"/>
      <c r="G15" s="52">
        <f t="shared" si="0"/>
        <v>0</v>
      </c>
      <c r="H15" s="57">
        <f>H16+H17+H18</f>
        <v>0</v>
      </c>
      <c r="I15" s="57"/>
      <c r="J15" s="57"/>
      <c r="K15" s="52">
        <f t="shared" si="1"/>
        <v>27680169</v>
      </c>
      <c r="L15" s="52">
        <f t="shared" si="3"/>
        <v>27680169</v>
      </c>
      <c r="M15" s="52">
        <f t="shared" si="4"/>
        <v>0</v>
      </c>
      <c r="N15" s="52">
        <f t="shared" si="5"/>
        <v>0</v>
      </c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2" customHeight="1">
      <c r="A16" s="14">
        <v>11010100</v>
      </c>
      <c r="B16" s="17" t="s">
        <v>18</v>
      </c>
      <c r="C16" s="52">
        <f t="shared" si="2"/>
        <v>17660200</v>
      </c>
      <c r="D16" s="58">
        <v>17660200</v>
      </c>
      <c r="E16" s="57"/>
      <c r="F16" s="57"/>
      <c r="G16" s="52">
        <f t="shared" si="0"/>
        <v>0</v>
      </c>
      <c r="H16" s="58"/>
      <c r="I16" s="57"/>
      <c r="J16" s="57"/>
      <c r="K16" s="52">
        <f t="shared" si="1"/>
        <v>17660200</v>
      </c>
      <c r="L16" s="52">
        <f t="shared" si="3"/>
        <v>17660200</v>
      </c>
      <c r="M16" s="52">
        <f t="shared" si="4"/>
        <v>0</v>
      </c>
      <c r="N16" s="52">
        <f t="shared" si="5"/>
        <v>0</v>
      </c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42" customHeight="1">
      <c r="A17" s="14">
        <v>11010400</v>
      </c>
      <c r="B17" s="17" t="s">
        <v>19</v>
      </c>
      <c r="C17" s="52">
        <f t="shared" si="2"/>
        <v>9741169</v>
      </c>
      <c r="D17" s="57">
        <v>9741169</v>
      </c>
      <c r="E17" s="57"/>
      <c r="F17" s="57"/>
      <c r="G17" s="52">
        <f t="shared" si="0"/>
        <v>0</v>
      </c>
      <c r="H17" s="57"/>
      <c r="I17" s="57"/>
      <c r="J17" s="57"/>
      <c r="K17" s="52">
        <f t="shared" si="1"/>
        <v>9741169</v>
      </c>
      <c r="L17" s="52">
        <f t="shared" si="3"/>
        <v>9741169</v>
      </c>
      <c r="M17" s="52">
        <f t="shared" si="4"/>
        <v>0</v>
      </c>
      <c r="N17" s="52">
        <f t="shared" si="5"/>
        <v>0</v>
      </c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14" s="16" customFormat="1" ht="46.5" customHeight="1">
      <c r="A18" s="14">
        <v>11010500</v>
      </c>
      <c r="B18" s="17" t="s">
        <v>20</v>
      </c>
      <c r="C18" s="52">
        <f t="shared" si="2"/>
        <v>278800</v>
      </c>
      <c r="D18" s="59">
        <v>278800</v>
      </c>
      <c r="E18" s="59"/>
      <c r="F18" s="59"/>
      <c r="G18" s="52">
        <f t="shared" si="0"/>
        <v>0</v>
      </c>
      <c r="H18" s="59"/>
      <c r="I18" s="59"/>
      <c r="J18" s="59"/>
      <c r="K18" s="52">
        <f t="shared" si="1"/>
        <v>278800</v>
      </c>
      <c r="L18" s="52">
        <f t="shared" si="3"/>
        <v>278800</v>
      </c>
      <c r="M18" s="52">
        <f t="shared" si="4"/>
        <v>0</v>
      </c>
      <c r="N18" s="52">
        <f t="shared" si="5"/>
        <v>0</v>
      </c>
    </row>
    <row r="19" spans="1:14" s="18" customFormat="1" ht="20.25" customHeight="1">
      <c r="A19" s="14">
        <v>11020000</v>
      </c>
      <c r="B19" s="17" t="s">
        <v>5</v>
      </c>
      <c r="C19" s="52">
        <f t="shared" si="2"/>
        <v>3900</v>
      </c>
      <c r="D19" s="59">
        <f>D20</f>
        <v>3900</v>
      </c>
      <c r="E19" s="59"/>
      <c r="F19" s="59"/>
      <c r="G19" s="52">
        <f t="shared" si="0"/>
        <v>0</v>
      </c>
      <c r="H19" s="59">
        <f>H20</f>
        <v>0</v>
      </c>
      <c r="I19" s="59"/>
      <c r="J19" s="59"/>
      <c r="K19" s="52">
        <f t="shared" si="1"/>
        <v>3900</v>
      </c>
      <c r="L19" s="52">
        <f t="shared" si="3"/>
        <v>3900</v>
      </c>
      <c r="M19" s="52">
        <f t="shared" si="4"/>
        <v>0</v>
      </c>
      <c r="N19" s="52">
        <f t="shared" si="5"/>
        <v>0</v>
      </c>
    </row>
    <row r="20" spans="1:253" s="19" customFormat="1" ht="29.25" customHeight="1">
      <c r="A20" s="14">
        <v>11020200</v>
      </c>
      <c r="B20" s="17" t="s">
        <v>21</v>
      </c>
      <c r="C20" s="52">
        <f t="shared" si="2"/>
        <v>3900</v>
      </c>
      <c r="D20" s="57">
        <v>3900</v>
      </c>
      <c r="E20" s="57"/>
      <c r="F20" s="57"/>
      <c r="G20" s="52">
        <f t="shared" si="0"/>
        <v>0</v>
      </c>
      <c r="H20" s="57"/>
      <c r="I20" s="57"/>
      <c r="J20" s="57"/>
      <c r="K20" s="52">
        <f t="shared" si="1"/>
        <v>3900</v>
      </c>
      <c r="L20" s="52">
        <f t="shared" si="3"/>
        <v>3900</v>
      </c>
      <c r="M20" s="52">
        <f t="shared" si="4"/>
        <v>0</v>
      </c>
      <c r="N20" s="52">
        <f t="shared" si="5"/>
        <v>0</v>
      </c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8" customFormat="1" ht="20.25" customHeight="1">
      <c r="A21" s="4">
        <v>20000000</v>
      </c>
      <c r="B21" s="5" t="s">
        <v>6</v>
      </c>
      <c r="C21" s="52">
        <f>D21+E21</f>
        <v>1034794</v>
      </c>
      <c r="D21" s="56">
        <f>D22+D24+D28+D31</f>
        <v>417820</v>
      </c>
      <c r="E21" s="56">
        <f>E22+E24+E28+E31</f>
        <v>616974</v>
      </c>
      <c r="F21" s="56">
        <f>F22+F24+F28+F31</f>
        <v>0</v>
      </c>
      <c r="G21" s="52">
        <f t="shared" si="0"/>
        <v>0</v>
      </c>
      <c r="H21" s="56">
        <f>H22+H24+H28+H31</f>
        <v>0</v>
      </c>
      <c r="I21" s="56">
        <f>I22+I24+I28+I31</f>
        <v>0</v>
      </c>
      <c r="J21" s="56">
        <f>J22+J24+J28+J31</f>
        <v>0</v>
      </c>
      <c r="K21" s="52">
        <f t="shared" si="1"/>
        <v>1034794</v>
      </c>
      <c r="L21" s="52">
        <f t="shared" si="3"/>
        <v>417820</v>
      </c>
      <c r="M21" s="52">
        <f t="shared" si="4"/>
        <v>616974</v>
      </c>
      <c r="N21" s="52">
        <f t="shared" si="5"/>
        <v>0</v>
      </c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20.25" customHeight="1">
      <c r="A22" s="14">
        <v>21000000</v>
      </c>
      <c r="B22" s="32" t="s">
        <v>38</v>
      </c>
      <c r="C22" s="52">
        <f aca="true" t="shared" si="6" ref="C22:C31">D22+E22</f>
        <v>3900</v>
      </c>
      <c r="D22" s="56">
        <f>D23</f>
        <v>3900</v>
      </c>
      <c r="E22" s="56"/>
      <c r="F22" s="56"/>
      <c r="G22" s="52">
        <f aca="true" t="shared" si="7" ref="G22:G44">H22+I22</f>
        <v>0</v>
      </c>
      <c r="H22" s="56">
        <f>H23</f>
        <v>0</v>
      </c>
      <c r="I22" s="56"/>
      <c r="J22" s="56"/>
      <c r="K22" s="52">
        <f aca="true" t="shared" si="8" ref="K22:K44">L22+M22</f>
        <v>3900</v>
      </c>
      <c r="L22" s="52">
        <f t="shared" si="3"/>
        <v>3900</v>
      </c>
      <c r="M22" s="52">
        <f t="shared" si="4"/>
        <v>0</v>
      </c>
      <c r="N22" s="52">
        <f t="shared" si="5"/>
        <v>0</v>
      </c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45" customHeight="1">
      <c r="A23" s="14">
        <v>21010300</v>
      </c>
      <c r="B23" s="32" t="s">
        <v>39</v>
      </c>
      <c r="C23" s="52">
        <f t="shared" si="6"/>
        <v>3900</v>
      </c>
      <c r="D23" s="56">
        <v>3900</v>
      </c>
      <c r="E23" s="56"/>
      <c r="F23" s="56"/>
      <c r="G23" s="52">
        <f t="shared" si="7"/>
        <v>0</v>
      </c>
      <c r="H23" s="56"/>
      <c r="I23" s="56"/>
      <c r="J23" s="56"/>
      <c r="K23" s="52">
        <f t="shared" si="8"/>
        <v>3900</v>
      </c>
      <c r="L23" s="52">
        <f t="shared" si="3"/>
        <v>3900</v>
      </c>
      <c r="M23" s="52">
        <f t="shared" si="4"/>
        <v>0</v>
      </c>
      <c r="N23" s="52">
        <f t="shared" si="5"/>
        <v>0</v>
      </c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35.25" customHeight="1">
      <c r="A24" s="36">
        <v>22000000</v>
      </c>
      <c r="B24" s="38" t="s">
        <v>45</v>
      </c>
      <c r="C24" s="52">
        <f t="shared" si="6"/>
        <v>410200</v>
      </c>
      <c r="D24" s="56">
        <f>D25</f>
        <v>410200</v>
      </c>
      <c r="E24" s="56"/>
      <c r="F24" s="56"/>
      <c r="G24" s="52">
        <f t="shared" si="7"/>
        <v>0</v>
      </c>
      <c r="H24" s="56">
        <f>H25</f>
        <v>0</v>
      </c>
      <c r="I24" s="56"/>
      <c r="J24" s="56"/>
      <c r="K24" s="52">
        <f t="shared" si="8"/>
        <v>410200</v>
      </c>
      <c r="L24" s="52">
        <f t="shared" si="3"/>
        <v>410200</v>
      </c>
      <c r="M24" s="52">
        <f t="shared" si="4"/>
        <v>0</v>
      </c>
      <c r="N24" s="52">
        <f t="shared" si="5"/>
        <v>0</v>
      </c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18.75" customHeight="1">
      <c r="A25" s="36">
        <v>22010000</v>
      </c>
      <c r="B25" s="38" t="s">
        <v>46</v>
      </c>
      <c r="C25" s="52">
        <f t="shared" si="6"/>
        <v>410200</v>
      </c>
      <c r="D25" s="56">
        <f>D26+D27</f>
        <v>410200</v>
      </c>
      <c r="E25" s="56">
        <f>E26+E27</f>
        <v>0</v>
      </c>
      <c r="F25" s="56">
        <f>F26+F27</f>
        <v>0</v>
      </c>
      <c r="G25" s="52">
        <f t="shared" si="7"/>
        <v>0</v>
      </c>
      <c r="H25" s="56">
        <f>H26+H27</f>
        <v>0</v>
      </c>
      <c r="I25" s="56">
        <f>I26+I27</f>
        <v>0</v>
      </c>
      <c r="J25" s="56">
        <f>J26+J27</f>
        <v>0</v>
      </c>
      <c r="K25" s="52">
        <f t="shared" si="8"/>
        <v>410200</v>
      </c>
      <c r="L25" s="52">
        <f t="shared" si="3"/>
        <v>410200</v>
      </c>
      <c r="M25" s="52">
        <f t="shared" si="4"/>
        <v>0</v>
      </c>
      <c r="N25" s="52">
        <f t="shared" si="5"/>
        <v>0</v>
      </c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45.75" customHeight="1">
      <c r="A26" s="36">
        <v>22010300</v>
      </c>
      <c r="B26" s="37" t="s">
        <v>47</v>
      </c>
      <c r="C26" s="52">
        <f t="shared" si="6"/>
        <v>26600</v>
      </c>
      <c r="D26" s="56">
        <v>26600</v>
      </c>
      <c r="E26" s="56"/>
      <c r="F26" s="56"/>
      <c r="G26" s="52">
        <f t="shared" si="7"/>
        <v>0</v>
      </c>
      <c r="H26" s="56"/>
      <c r="I26" s="56"/>
      <c r="J26" s="56"/>
      <c r="K26" s="52">
        <f t="shared" si="8"/>
        <v>26600</v>
      </c>
      <c r="L26" s="52">
        <f t="shared" si="3"/>
        <v>26600</v>
      </c>
      <c r="M26" s="52">
        <f t="shared" si="4"/>
        <v>0</v>
      </c>
      <c r="N26" s="52">
        <f t="shared" si="5"/>
        <v>0</v>
      </c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8" customFormat="1" ht="32.25" customHeight="1">
      <c r="A27" s="36">
        <v>22012600</v>
      </c>
      <c r="B27" s="37" t="s">
        <v>48</v>
      </c>
      <c r="C27" s="52">
        <f t="shared" si="6"/>
        <v>383600</v>
      </c>
      <c r="D27" s="56">
        <v>383600</v>
      </c>
      <c r="E27" s="56"/>
      <c r="F27" s="56"/>
      <c r="G27" s="52">
        <f t="shared" si="7"/>
        <v>0</v>
      </c>
      <c r="H27" s="56"/>
      <c r="I27" s="56"/>
      <c r="J27" s="56"/>
      <c r="K27" s="52">
        <f t="shared" si="8"/>
        <v>383600</v>
      </c>
      <c r="L27" s="52">
        <f t="shared" si="3"/>
        <v>383600</v>
      </c>
      <c r="M27" s="52">
        <f t="shared" si="4"/>
        <v>0</v>
      </c>
      <c r="N27" s="52">
        <f t="shared" si="5"/>
        <v>0</v>
      </c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9" customFormat="1" ht="20.25" customHeight="1">
      <c r="A28" s="14">
        <v>24000000</v>
      </c>
      <c r="B28" s="17" t="s">
        <v>7</v>
      </c>
      <c r="C28" s="52">
        <f t="shared" si="6"/>
        <v>3720</v>
      </c>
      <c r="D28" s="56">
        <f aca="true" t="shared" si="9" ref="D28:J29">D29</f>
        <v>3720</v>
      </c>
      <c r="E28" s="56">
        <f t="shared" si="9"/>
        <v>0</v>
      </c>
      <c r="F28" s="56">
        <f t="shared" si="9"/>
        <v>0</v>
      </c>
      <c r="G28" s="52">
        <f t="shared" si="7"/>
        <v>0</v>
      </c>
      <c r="H28" s="56">
        <f t="shared" si="9"/>
        <v>0</v>
      </c>
      <c r="I28" s="56">
        <f t="shared" si="9"/>
        <v>0</v>
      </c>
      <c r="J28" s="56">
        <f t="shared" si="9"/>
        <v>0</v>
      </c>
      <c r="K28" s="52">
        <f t="shared" si="8"/>
        <v>3720</v>
      </c>
      <c r="L28" s="52">
        <f t="shared" si="3"/>
        <v>3720</v>
      </c>
      <c r="M28" s="52">
        <f t="shared" si="4"/>
        <v>0</v>
      </c>
      <c r="N28" s="52">
        <f t="shared" si="5"/>
        <v>0</v>
      </c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18" customHeight="1">
      <c r="A29" s="14">
        <v>24060000</v>
      </c>
      <c r="B29" s="17" t="s">
        <v>22</v>
      </c>
      <c r="C29" s="52">
        <f t="shared" si="6"/>
        <v>3720</v>
      </c>
      <c r="D29" s="56">
        <f t="shared" si="9"/>
        <v>3720</v>
      </c>
      <c r="E29" s="56">
        <f t="shared" si="9"/>
        <v>0</v>
      </c>
      <c r="F29" s="56">
        <f t="shared" si="9"/>
        <v>0</v>
      </c>
      <c r="G29" s="52">
        <f t="shared" si="7"/>
        <v>0</v>
      </c>
      <c r="H29" s="56">
        <f t="shared" si="9"/>
        <v>0</v>
      </c>
      <c r="I29" s="56">
        <f t="shared" si="9"/>
        <v>0</v>
      </c>
      <c r="J29" s="56">
        <f t="shared" si="9"/>
        <v>0</v>
      </c>
      <c r="K29" s="52">
        <f t="shared" si="8"/>
        <v>3720</v>
      </c>
      <c r="L29" s="52">
        <f t="shared" si="3"/>
        <v>3720</v>
      </c>
      <c r="M29" s="52">
        <f t="shared" si="4"/>
        <v>0</v>
      </c>
      <c r="N29" s="52">
        <f t="shared" si="5"/>
        <v>0</v>
      </c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15.75" customHeight="1">
      <c r="A30" s="14">
        <v>24060300</v>
      </c>
      <c r="B30" s="17" t="s">
        <v>22</v>
      </c>
      <c r="C30" s="52">
        <f t="shared" si="6"/>
        <v>3720</v>
      </c>
      <c r="D30" s="56">
        <v>3720</v>
      </c>
      <c r="E30" s="56"/>
      <c r="F30" s="56"/>
      <c r="G30" s="52">
        <f t="shared" si="7"/>
        <v>0</v>
      </c>
      <c r="H30" s="56"/>
      <c r="I30" s="56"/>
      <c r="J30" s="56"/>
      <c r="K30" s="52">
        <f t="shared" si="8"/>
        <v>3720</v>
      </c>
      <c r="L30" s="52">
        <f t="shared" si="3"/>
        <v>3720</v>
      </c>
      <c r="M30" s="52">
        <f t="shared" si="4"/>
        <v>0</v>
      </c>
      <c r="N30" s="52">
        <f t="shared" si="5"/>
        <v>0</v>
      </c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16.5" customHeight="1">
      <c r="A31" s="14">
        <v>25000000</v>
      </c>
      <c r="B31" s="17" t="s">
        <v>12</v>
      </c>
      <c r="C31" s="52">
        <f t="shared" si="6"/>
        <v>616974</v>
      </c>
      <c r="D31" s="56">
        <f>D32</f>
        <v>0</v>
      </c>
      <c r="E31" s="56">
        <f>E32</f>
        <v>616974</v>
      </c>
      <c r="F31" s="56">
        <f>F32</f>
        <v>0</v>
      </c>
      <c r="G31" s="52">
        <f t="shared" si="7"/>
        <v>0</v>
      </c>
      <c r="H31" s="56">
        <f>H32</f>
        <v>0</v>
      </c>
      <c r="I31" s="56">
        <f>I32</f>
        <v>0</v>
      </c>
      <c r="J31" s="56">
        <f>J32</f>
        <v>0</v>
      </c>
      <c r="K31" s="52">
        <f t="shared" si="8"/>
        <v>616974</v>
      </c>
      <c r="L31" s="52">
        <f t="shared" si="3"/>
        <v>0</v>
      </c>
      <c r="M31" s="52">
        <f t="shared" si="4"/>
        <v>616974</v>
      </c>
      <c r="N31" s="52">
        <f t="shared" si="5"/>
        <v>0</v>
      </c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8.5" customHeight="1">
      <c r="A32" s="14">
        <v>25010000</v>
      </c>
      <c r="B32" s="17" t="s">
        <v>23</v>
      </c>
      <c r="C32" s="52">
        <f t="shared" si="2"/>
        <v>616974</v>
      </c>
      <c r="D32" s="56">
        <f>D33+D34+D35</f>
        <v>0</v>
      </c>
      <c r="E32" s="56">
        <f>E33+E34+E35+E36</f>
        <v>616974</v>
      </c>
      <c r="F32" s="56">
        <f>F33+F34+F35</f>
        <v>0</v>
      </c>
      <c r="G32" s="52">
        <f t="shared" si="7"/>
        <v>0</v>
      </c>
      <c r="H32" s="56">
        <f>H33+H34+H35</f>
        <v>0</v>
      </c>
      <c r="I32" s="56">
        <f>I33+I34+I35+I36</f>
        <v>0</v>
      </c>
      <c r="J32" s="56">
        <f>J33+J34+J35</f>
        <v>0</v>
      </c>
      <c r="K32" s="52">
        <f t="shared" si="8"/>
        <v>616974</v>
      </c>
      <c r="L32" s="52">
        <f t="shared" si="3"/>
        <v>0</v>
      </c>
      <c r="M32" s="52">
        <f t="shared" si="4"/>
        <v>616974</v>
      </c>
      <c r="N32" s="52">
        <f t="shared" si="5"/>
        <v>0</v>
      </c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7" customHeight="1">
      <c r="A33" s="14">
        <v>25010100</v>
      </c>
      <c r="B33" s="17" t="s">
        <v>24</v>
      </c>
      <c r="C33" s="52">
        <f t="shared" si="2"/>
        <v>513629</v>
      </c>
      <c r="D33" s="56"/>
      <c r="E33" s="56">
        <v>513629</v>
      </c>
      <c r="F33" s="56"/>
      <c r="G33" s="52">
        <f t="shared" si="7"/>
        <v>0</v>
      </c>
      <c r="H33" s="56"/>
      <c r="I33" s="56"/>
      <c r="J33" s="56"/>
      <c r="K33" s="52">
        <f t="shared" si="8"/>
        <v>513629</v>
      </c>
      <c r="L33" s="52">
        <f t="shared" si="3"/>
        <v>0</v>
      </c>
      <c r="M33" s="52">
        <f t="shared" si="4"/>
        <v>513629</v>
      </c>
      <c r="N33" s="52">
        <f t="shared" si="5"/>
        <v>0</v>
      </c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.75" customHeight="1" hidden="1">
      <c r="A34" s="14">
        <v>25010200</v>
      </c>
      <c r="B34" s="17" t="s">
        <v>25</v>
      </c>
      <c r="C34" s="52">
        <f t="shared" si="2"/>
        <v>0</v>
      </c>
      <c r="D34" s="56"/>
      <c r="E34" s="56"/>
      <c r="F34" s="56"/>
      <c r="G34" s="52">
        <f t="shared" si="7"/>
        <v>0</v>
      </c>
      <c r="H34" s="56"/>
      <c r="I34" s="56"/>
      <c r="J34" s="56"/>
      <c r="K34" s="52">
        <f t="shared" si="8"/>
        <v>0</v>
      </c>
      <c r="L34" s="52">
        <f t="shared" si="3"/>
        <v>0</v>
      </c>
      <c r="M34" s="52">
        <f t="shared" si="4"/>
        <v>0</v>
      </c>
      <c r="N34" s="52">
        <f t="shared" si="5"/>
        <v>0</v>
      </c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0.25" customHeight="1">
      <c r="A35" s="14">
        <v>25010300</v>
      </c>
      <c r="B35" s="17" t="s">
        <v>26</v>
      </c>
      <c r="C35" s="52">
        <f t="shared" si="2"/>
        <v>93070</v>
      </c>
      <c r="D35" s="56"/>
      <c r="E35" s="56">
        <v>93070</v>
      </c>
      <c r="F35" s="56"/>
      <c r="G35" s="52">
        <f t="shared" si="7"/>
        <v>0</v>
      </c>
      <c r="H35" s="56"/>
      <c r="I35" s="56"/>
      <c r="J35" s="56"/>
      <c r="K35" s="52">
        <f t="shared" si="8"/>
        <v>93070</v>
      </c>
      <c r="L35" s="52">
        <f t="shared" si="3"/>
        <v>0</v>
      </c>
      <c r="M35" s="52">
        <f t="shared" si="4"/>
        <v>93070</v>
      </c>
      <c r="N35" s="52">
        <f t="shared" si="5"/>
        <v>0</v>
      </c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39" customHeight="1">
      <c r="A36" s="14">
        <v>25010400</v>
      </c>
      <c r="B36" s="17" t="s">
        <v>35</v>
      </c>
      <c r="C36" s="52">
        <f t="shared" si="2"/>
        <v>10275</v>
      </c>
      <c r="D36" s="56"/>
      <c r="E36" s="56">
        <v>10275</v>
      </c>
      <c r="F36" s="56"/>
      <c r="G36" s="52">
        <f t="shared" si="7"/>
        <v>0</v>
      </c>
      <c r="H36" s="56"/>
      <c r="I36" s="56"/>
      <c r="J36" s="56"/>
      <c r="K36" s="52">
        <f t="shared" si="8"/>
        <v>10275</v>
      </c>
      <c r="L36" s="52">
        <f t="shared" si="3"/>
        <v>0</v>
      </c>
      <c r="M36" s="52">
        <f t="shared" si="4"/>
        <v>10275</v>
      </c>
      <c r="N36" s="52">
        <f t="shared" si="5"/>
        <v>0</v>
      </c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0" customFormat="1" ht="20.25" customHeight="1">
      <c r="A37" s="4">
        <v>40000000</v>
      </c>
      <c r="B37" s="5" t="s">
        <v>2</v>
      </c>
      <c r="C37" s="52">
        <f t="shared" si="2"/>
        <v>179029736.43</v>
      </c>
      <c r="D37" s="56">
        <f>D38</f>
        <v>178817736.43</v>
      </c>
      <c r="E37" s="56">
        <f>E38</f>
        <v>212000</v>
      </c>
      <c r="F37" s="56">
        <f>F38</f>
        <v>212000</v>
      </c>
      <c r="G37" s="52">
        <f t="shared" si="7"/>
        <v>2715046</v>
      </c>
      <c r="H37" s="56">
        <f>H38</f>
        <v>2650046</v>
      </c>
      <c r="I37" s="56">
        <f>I38</f>
        <v>65000</v>
      </c>
      <c r="J37" s="56">
        <f>J38</f>
        <v>65000</v>
      </c>
      <c r="K37" s="52">
        <f t="shared" si="8"/>
        <v>181744782.43</v>
      </c>
      <c r="L37" s="52">
        <f t="shared" si="3"/>
        <v>181467782.43</v>
      </c>
      <c r="M37" s="52">
        <f t="shared" si="4"/>
        <v>277000</v>
      </c>
      <c r="N37" s="52">
        <f t="shared" si="5"/>
        <v>277000</v>
      </c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9" customFormat="1" ht="20.25" customHeight="1">
      <c r="A38" s="14">
        <v>41000000</v>
      </c>
      <c r="B38" s="17" t="s">
        <v>13</v>
      </c>
      <c r="C38" s="52">
        <f t="shared" si="2"/>
        <v>179029736.43</v>
      </c>
      <c r="D38" s="56">
        <f>D39+D45+D41+D47</f>
        <v>178817736.43</v>
      </c>
      <c r="E38" s="56">
        <f>E39+E41</f>
        <v>212000</v>
      </c>
      <c r="F38" s="56">
        <f>F39+F41</f>
        <v>212000</v>
      </c>
      <c r="G38" s="52">
        <f t="shared" si="7"/>
        <v>2715046</v>
      </c>
      <c r="H38" s="56">
        <f>H39+H45+H41+H47</f>
        <v>2650046</v>
      </c>
      <c r="I38" s="56">
        <f>I39+I45+I41+I47</f>
        <v>65000</v>
      </c>
      <c r="J38" s="56">
        <f>J39+J45+J41+J47</f>
        <v>65000</v>
      </c>
      <c r="K38" s="52">
        <f t="shared" si="8"/>
        <v>181744782.43</v>
      </c>
      <c r="L38" s="52">
        <f t="shared" si="3"/>
        <v>181467782.43</v>
      </c>
      <c r="M38" s="52">
        <f t="shared" si="4"/>
        <v>277000</v>
      </c>
      <c r="N38" s="52">
        <f t="shared" si="5"/>
        <v>277000</v>
      </c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7.75" customHeight="1">
      <c r="A39" s="14">
        <v>41020000</v>
      </c>
      <c r="B39" s="17" t="s">
        <v>55</v>
      </c>
      <c r="C39" s="52">
        <f t="shared" si="2"/>
        <v>5554300</v>
      </c>
      <c r="D39" s="56">
        <f>D40</f>
        <v>5554300</v>
      </c>
      <c r="E39" s="56">
        <f>E40+E46</f>
        <v>0</v>
      </c>
      <c r="F39" s="56">
        <f>F40+F46</f>
        <v>0</v>
      </c>
      <c r="G39" s="52">
        <f t="shared" si="7"/>
        <v>0</v>
      </c>
      <c r="H39" s="56">
        <f>H40</f>
        <v>0</v>
      </c>
      <c r="I39" s="56">
        <f>I40+I46</f>
        <v>0</v>
      </c>
      <c r="J39" s="56">
        <f>J40+J46</f>
        <v>0</v>
      </c>
      <c r="K39" s="52">
        <f t="shared" si="8"/>
        <v>5554300</v>
      </c>
      <c r="L39" s="52">
        <f t="shared" si="3"/>
        <v>5554300</v>
      </c>
      <c r="M39" s="52">
        <f t="shared" si="4"/>
        <v>0</v>
      </c>
      <c r="N39" s="52">
        <f t="shared" si="5"/>
        <v>0</v>
      </c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18.75" customHeight="1">
      <c r="A40" s="14">
        <v>41020100</v>
      </c>
      <c r="B40" s="17" t="s">
        <v>27</v>
      </c>
      <c r="C40" s="52">
        <f t="shared" si="2"/>
        <v>5554300</v>
      </c>
      <c r="D40" s="56">
        <v>5554300</v>
      </c>
      <c r="E40" s="56"/>
      <c r="F40" s="56"/>
      <c r="G40" s="52">
        <f t="shared" si="7"/>
        <v>0</v>
      </c>
      <c r="H40" s="56"/>
      <c r="I40" s="56"/>
      <c r="J40" s="56"/>
      <c r="K40" s="52">
        <f t="shared" si="8"/>
        <v>5554300</v>
      </c>
      <c r="L40" s="52">
        <f t="shared" si="3"/>
        <v>5554300</v>
      </c>
      <c r="M40" s="52">
        <f t="shared" si="4"/>
        <v>0</v>
      </c>
      <c r="N40" s="52">
        <f t="shared" si="5"/>
        <v>0</v>
      </c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27" customHeight="1">
      <c r="A41" s="14">
        <v>41030000</v>
      </c>
      <c r="B41" s="17" t="s">
        <v>56</v>
      </c>
      <c r="C41" s="52">
        <f t="shared" si="2"/>
        <v>38101200</v>
      </c>
      <c r="D41" s="56">
        <f>D42+D43</f>
        <v>37889200</v>
      </c>
      <c r="E41" s="56">
        <f>SUM(E42:E55)</f>
        <v>212000</v>
      </c>
      <c r="F41" s="56">
        <f>SUM(F42:F55)</f>
        <v>212000</v>
      </c>
      <c r="G41" s="56">
        <f>SUM(G42:G46)</f>
        <v>1739200</v>
      </c>
      <c r="H41" s="56">
        <f>SUM(H42:H46)</f>
        <v>1739200</v>
      </c>
      <c r="I41" s="56">
        <f>SUM(I42:I46)</f>
        <v>0</v>
      </c>
      <c r="J41" s="56">
        <f>SUM(J42:J46)</f>
        <v>0</v>
      </c>
      <c r="K41" s="52">
        <f t="shared" si="8"/>
        <v>39840400</v>
      </c>
      <c r="L41" s="52">
        <f t="shared" si="3"/>
        <v>39628400</v>
      </c>
      <c r="M41" s="52">
        <f t="shared" si="4"/>
        <v>212000</v>
      </c>
      <c r="N41" s="52">
        <f t="shared" si="5"/>
        <v>212000</v>
      </c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8.5" customHeight="1">
      <c r="A42" s="14">
        <v>41033900</v>
      </c>
      <c r="B42" s="17" t="s">
        <v>32</v>
      </c>
      <c r="C42" s="52">
        <f t="shared" si="2"/>
        <v>23681800</v>
      </c>
      <c r="D42" s="57">
        <v>23681800</v>
      </c>
      <c r="E42" s="57"/>
      <c r="F42" s="57"/>
      <c r="G42" s="52">
        <f t="shared" si="7"/>
        <v>0</v>
      </c>
      <c r="H42" s="57"/>
      <c r="I42" s="57"/>
      <c r="J42" s="57"/>
      <c r="K42" s="52">
        <f t="shared" si="8"/>
        <v>23681800</v>
      </c>
      <c r="L42" s="52">
        <f t="shared" si="3"/>
        <v>23681800</v>
      </c>
      <c r="M42" s="52">
        <f t="shared" si="4"/>
        <v>0</v>
      </c>
      <c r="N42" s="52">
        <f t="shared" si="5"/>
        <v>0</v>
      </c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9.25" customHeight="1">
      <c r="A43" s="14">
        <v>41034200</v>
      </c>
      <c r="B43" s="17" t="s">
        <v>33</v>
      </c>
      <c r="C43" s="52">
        <f t="shared" si="2"/>
        <v>14207400</v>
      </c>
      <c r="D43" s="60">
        <v>14207400</v>
      </c>
      <c r="E43" s="57"/>
      <c r="F43" s="57"/>
      <c r="G43" s="52">
        <f t="shared" si="7"/>
        <v>1284200</v>
      </c>
      <c r="H43" s="60">
        <v>1284200</v>
      </c>
      <c r="I43" s="57"/>
      <c r="J43" s="57"/>
      <c r="K43" s="52">
        <f t="shared" si="8"/>
        <v>15491600</v>
      </c>
      <c r="L43" s="52">
        <f t="shared" si="3"/>
        <v>15491600</v>
      </c>
      <c r="M43" s="52">
        <f t="shared" si="4"/>
        <v>0</v>
      </c>
      <c r="N43" s="52">
        <f t="shared" si="5"/>
        <v>0</v>
      </c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45.75" customHeight="1">
      <c r="A44" s="14">
        <v>41034500</v>
      </c>
      <c r="B44" s="17" t="s">
        <v>73</v>
      </c>
      <c r="C44" s="52">
        <f t="shared" si="2"/>
        <v>0</v>
      </c>
      <c r="D44" s="60"/>
      <c r="E44" s="57"/>
      <c r="F44" s="57"/>
      <c r="G44" s="52">
        <f t="shared" si="7"/>
        <v>455000</v>
      </c>
      <c r="H44" s="60">
        <v>455000</v>
      </c>
      <c r="I44" s="57"/>
      <c r="J44" s="57"/>
      <c r="K44" s="52">
        <f t="shared" si="8"/>
        <v>455000</v>
      </c>
      <c r="L44" s="52">
        <f t="shared" si="3"/>
        <v>455000</v>
      </c>
      <c r="M44" s="52"/>
      <c r="N44" s="52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6.25" customHeight="1">
      <c r="A45" s="14">
        <v>41040000</v>
      </c>
      <c r="B45" s="17" t="s">
        <v>59</v>
      </c>
      <c r="C45" s="52">
        <f>D45+E45</f>
        <v>16341300</v>
      </c>
      <c r="D45" s="56">
        <f>D46</f>
        <v>16341300</v>
      </c>
      <c r="E45" s="56"/>
      <c r="F45" s="56"/>
      <c r="G45" s="52">
        <f>H45+I45</f>
        <v>0</v>
      </c>
      <c r="H45" s="56">
        <f>H46</f>
        <v>0</v>
      </c>
      <c r="I45" s="56"/>
      <c r="J45" s="56"/>
      <c r="K45" s="52">
        <f>L45+M45</f>
        <v>16341300</v>
      </c>
      <c r="L45" s="52">
        <f t="shared" si="3"/>
        <v>16341300</v>
      </c>
      <c r="M45" s="52">
        <f t="shared" si="4"/>
        <v>0</v>
      </c>
      <c r="N45" s="52">
        <f t="shared" si="5"/>
        <v>0</v>
      </c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57" customHeight="1">
      <c r="A46" s="14">
        <v>41040200</v>
      </c>
      <c r="B46" s="17" t="s">
        <v>60</v>
      </c>
      <c r="C46" s="52">
        <f>D46+E46</f>
        <v>16341300</v>
      </c>
      <c r="D46" s="56">
        <v>16341300</v>
      </c>
      <c r="E46" s="56"/>
      <c r="F46" s="56"/>
      <c r="G46" s="52">
        <f>H46+I46</f>
        <v>0</v>
      </c>
      <c r="H46" s="56"/>
      <c r="I46" s="56"/>
      <c r="J46" s="56"/>
      <c r="K46" s="52">
        <f>L46+M46</f>
        <v>16341300</v>
      </c>
      <c r="L46" s="52">
        <f t="shared" si="3"/>
        <v>16341300</v>
      </c>
      <c r="M46" s="52">
        <f t="shared" si="4"/>
        <v>0</v>
      </c>
      <c r="N46" s="52">
        <f t="shared" si="5"/>
        <v>0</v>
      </c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9.25" customHeight="1">
      <c r="A47" s="14">
        <v>41050000</v>
      </c>
      <c r="B47" s="17" t="s">
        <v>57</v>
      </c>
      <c r="C47" s="52">
        <f t="shared" si="2"/>
        <v>119032936.43</v>
      </c>
      <c r="D47" s="60">
        <f>SUM(D48:D55)</f>
        <v>119032936.43</v>
      </c>
      <c r="E47" s="57"/>
      <c r="F47" s="57"/>
      <c r="G47" s="52">
        <f aca="true" t="shared" si="10" ref="G47:G57">H47+I47</f>
        <v>975846</v>
      </c>
      <c r="H47" s="60">
        <f>SUM(H48:H55)</f>
        <v>910846</v>
      </c>
      <c r="I47" s="60">
        <f>SUM(I48:I55)</f>
        <v>65000</v>
      </c>
      <c r="J47" s="60">
        <f>SUM(J48:J55)</f>
        <v>65000</v>
      </c>
      <c r="K47" s="52">
        <f aca="true" t="shared" si="11" ref="K47:K57">L47+M47</f>
        <v>120008782.43</v>
      </c>
      <c r="L47" s="52">
        <f t="shared" si="3"/>
        <v>119943782.43</v>
      </c>
      <c r="M47" s="52">
        <f t="shared" si="4"/>
        <v>65000</v>
      </c>
      <c r="N47" s="52">
        <f t="shared" si="5"/>
        <v>65000</v>
      </c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34.25" customHeight="1">
      <c r="A48" s="14">
        <v>41050100</v>
      </c>
      <c r="B48" s="17" t="s">
        <v>63</v>
      </c>
      <c r="C48" s="52">
        <f t="shared" si="2"/>
        <v>57042300</v>
      </c>
      <c r="D48" s="60">
        <v>57042300</v>
      </c>
      <c r="E48" s="57"/>
      <c r="F48" s="57"/>
      <c r="G48" s="52">
        <f t="shared" si="10"/>
        <v>0</v>
      </c>
      <c r="H48" s="60"/>
      <c r="I48" s="57"/>
      <c r="J48" s="57"/>
      <c r="K48" s="52">
        <f t="shared" si="11"/>
        <v>57042300</v>
      </c>
      <c r="L48" s="52">
        <f t="shared" si="3"/>
        <v>57042300</v>
      </c>
      <c r="M48" s="52">
        <f t="shared" si="4"/>
        <v>0</v>
      </c>
      <c r="N48" s="52">
        <f t="shared" si="5"/>
        <v>0</v>
      </c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66" customHeight="1">
      <c r="A49" s="14">
        <v>41050200</v>
      </c>
      <c r="B49" s="17" t="s">
        <v>64</v>
      </c>
      <c r="C49" s="52">
        <f t="shared" si="2"/>
        <v>9311200</v>
      </c>
      <c r="D49" s="60">
        <v>9311200</v>
      </c>
      <c r="E49" s="57"/>
      <c r="F49" s="57"/>
      <c r="G49" s="52">
        <f t="shared" si="10"/>
        <v>0</v>
      </c>
      <c r="H49" s="60"/>
      <c r="I49" s="57"/>
      <c r="J49" s="57"/>
      <c r="K49" s="52">
        <f t="shared" si="11"/>
        <v>9311200</v>
      </c>
      <c r="L49" s="52">
        <f t="shared" si="3"/>
        <v>9311200</v>
      </c>
      <c r="M49" s="52">
        <f t="shared" si="4"/>
        <v>0</v>
      </c>
      <c r="N49" s="52">
        <f t="shared" si="5"/>
        <v>0</v>
      </c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209.25" customHeight="1">
      <c r="A50" s="14">
        <v>41050300</v>
      </c>
      <c r="B50" s="17" t="s">
        <v>65</v>
      </c>
      <c r="C50" s="52">
        <f t="shared" si="2"/>
        <v>39904200</v>
      </c>
      <c r="D50" s="60">
        <v>39904200</v>
      </c>
      <c r="E50" s="57"/>
      <c r="F50" s="57"/>
      <c r="G50" s="52">
        <f t="shared" si="10"/>
        <v>-180000</v>
      </c>
      <c r="H50" s="60">
        <v>-180000</v>
      </c>
      <c r="I50" s="57"/>
      <c r="J50" s="57"/>
      <c r="K50" s="52">
        <f t="shared" si="11"/>
        <v>39724200</v>
      </c>
      <c r="L50" s="52">
        <f t="shared" si="3"/>
        <v>39724200</v>
      </c>
      <c r="M50" s="52">
        <f t="shared" si="4"/>
        <v>0</v>
      </c>
      <c r="N50" s="52">
        <f t="shared" si="5"/>
        <v>0</v>
      </c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171.75" customHeight="1">
      <c r="A51" s="14">
        <v>41050700</v>
      </c>
      <c r="B51" s="17" t="s">
        <v>66</v>
      </c>
      <c r="C51" s="52">
        <f t="shared" si="2"/>
        <v>1513200</v>
      </c>
      <c r="D51" s="60">
        <v>1513200</v>
      </c>
      <c r="E51" s="57"/>
      <c r="F51" s="57"/>
      <c r="G51" s="52">
        <f t="shared" si="10"/>
        <v>0</v>
      </c>
      <c r="H51" s="60"/>
      <c r="I51" s="57"/>
      <c r="J51" s="57"/>
      <c r="K51" s="52">
        <f t="shared" si="11"/>
        <v>1513200</v>
      </c>
      <c r="L51" s="52">
        <f t="shared" si="3"/>
        <v>1513200</v>
      </c>
      <c r="M51" s="52">
        <f t="shared" si="4"/>
        <v>0</v>
      </c>
      <c r="N51" s="52">
        <f t="shared" si="5"/>
        <v>0</v>
      </c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69" customHeight="1">
      <c r="A52" s="14">
        <v>41051400</v>
      </c>
      <c r="B52" s="17" t="s">
        <v>72</v>
      </c>
      <c r="C52" s="52">
        <f t="shared" si="2"/>
        <v>504276</v>
      </c>
      <c r="D52" s="60">
        <v>504276</v>
      </c>
      <c r="E52" s="57"/>
      <c r="F52" s="57"/>
      <c r="G52" s="52">
        <f t="shared" si="10"/>
        <v>900</v>
      </c>
      <c r="H52" s="60">
        <v>900</v>
      </c>
      <c r="I52" s="57"/>
      <c r="J52" s="57"/>
      <c r="K52" s="52">
        <f t="shared" si="11"/>
        <v>505176</v>
      </c>
      <c r="L52" s="52">
        <f t="shared" si="3"/>
        <v>505176</v>
      </c>
      <c r="M52" s="52"/>
      <c r="N52" s="52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46.5" customHeight="1">
      <c r="A53" s="14">
        <v>41051500</v>
      </c>
      <c r="B53" s="17" t="s">
        <v>62</v>
      </c>
      <c r="C53" s="52">
        <f t="shared" si="2"/>
        <v>916200</v>
      </c>
      <c r="D53" s="60">
        <v>916200</v>
      </c>
      <c r="E53" s="57"/>
      <c r="F53" s="57"/>
      <c r="G53" s="52">
        <f t="shared" si="10"/>
        <v>458100</v>
      </c>
      <c r="H53" s="60">
        <v>458100</v>
      </c>
      <c r="I53" s="57"/>
      <c r="J53" s="57"/>
      <c r="K53" s="52">
        <f t="shared" si="11"/>
        <v>1374300</v>
      </c>
      <c r="L53" s="52">
        <f t="shared" si="3"/>
        <v>1374300</v>
      </c>
      <c r="M53" s="52">
        <f t="shared" si="4"/>
        <v>0</v>
      </c>
      <c r="N53" s="52">
        <f t="shared" si="5"/>
        <v>0</v>
      </c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57.75" customHeight="1">
      <c r="A54" s="14">
        <v>41052000</v>
      </c>
      <c r="B54" s="17" t="s">
        <v>61</v>
      </c>
      <c r="C54" s="52">
        <f t="shared" si="2"/>
        <v>742000</v>
      </c>
      <c r="D54" s="60">
        <v>742000</v>
      </c>
      <c r="E54" s="57"/>
      <c r="F54" s="57"/>
      <c r="G54" s="52">
        <f t="shared" si="10"/>
        <v>0</v>
      </c>
      <c r="H54" s="60"/>
      <c r="I54" s="57"/>
      <c r="J54" s="57"/>
      <c r="K54" s="52">
        <f t="shared" si="11"/>
        <v>742000</v>
      </c>
      <c r="L54" s="52">
        <f t="shared" si="3"/>
        <v>742000</v>
      </c>
      <c r="M54" s="52">
        <f t="shared" si="4"/>
        <v>0</v>
      </c>
      <c r="N54" s="52">
        <f t="shared" si="5"/>
        <v>0</v>
      </c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18" customHeight="1">
      <c r="A55" s="14">
        <v>41053900</v>
      </c>
      <c r="B55" s="17" t="s">
        <v>58</v>
      </c>
      <c r="C55" s="52">
        <f t="shared" si="2"/>
        <v>9311560.43</v>
      </c>
      <c r="D55" s="57">
        <v>9099560.43</v>
      </c>
      <c r="E55" s="57">
        <v>212000</v>
      </c>
      <c r="F55" s="57">
        <v>212000</v>
      </c>
      <c r="G55" s="52">
        <f t="shared" si="10"/>
        <v>696846</v>
      </c>
      <c r="H55" s="53">
        <v>631846</v>
      </c>
      <c r="I55" s="57">
        <f>25000+40000</f>
        <v>65000</v>
      </c>
      <c r="J55" s="57">
        <f>25000+40000</f>
        <v>65000</v>
      </c>
      <c r="K55" s="52">
        <f t="shared" si="11"/>
        <v>10008406.43</v>
      </c>
      <c r="L55" s="52">
        <f t="shared" si="3"/>
        <v>9731406.43</v>
      </c>
      <c r="M55" s="52">
        <f t="shared" si="4"/>
        <v>277000</v>
      </c>
      <c r="N55" s="52">
        <f t="shared" si="5"/>
        <v>277000</v>
      </c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19" customFormat="1" ht="21" customHeight="1">
      <c r="A56" s="14"/>
      <c r="B56" s="34" t="s">
        <v>40</v>
      </c>
      <c r="C56" s="52">
        <f t="shared" si="2"/>
        <v>28718863</v>
      </c>
      <c r="D56" s="54">
        <f>D13+D21</f>
        <v>28101889</v>
      </c>
      <c r="E56" s="54">
        <f>E13+E21</f>
        <v>616974</v>
      </c>
      <c r="F56" s="54">
        <f>F13+F21</f>
        <v>0</v>
      </c>
      <c r="G56" s="52">
        <f t="shared" si="10"/>
        <v>0</v>
      </c>
      <c r="H56" s="54">
        <f>H13+H21</f>
        <v>0</v>
      </c>
      <c r="I56" s="54">
        <f>I13+I21</f>
        <v>0</v>
      </c>
      <c r="J56" s="54">
        <f>J13+J21</f>
        <v>0</v>
      </c>
      <c r="K56" s="52">
        <f t="shared" si="11"/>
        <v>28718863</v>
      </c>
      <c r="L56" s="52">
        <f t="shared" si="3"/>
        <v>28101889</v>
      </c>
      <c r="M56" s="52">
        <f t="shared" si="4"/>
        <v>616974</v>
      </c>
      <c r="N56" s="52">
        <f t="shared" si="5"/>
        <v>0</v>
      </c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8" customFormat="1" ht="21" customHeight="1">
      <c r="A57" s="11"/>
      <c r="B57" s="12" t="s">
        <v>16</v>
      </c>
      <c r="C57" s="52">
        <f t="shared" si="2"/>
        <v>207748599.43</v>
      </c>
      <c r="D57" s="55">
        <f>D13+D21+D37</f>
        <v>206919625.43</v>
      </c>
      <c r="E57" s="55">
        <f>E13+E21+E37</f>
        <v>828974</v>
      </c>
      <c r="F57" s="61">
        <f>F13+F21+F37</f>
        <v>212000</v>
      </c>
      <c r="G57" s="52">
        <f t="shared" si="10"/>
        <v>2715046</v>
      </c>
      <c r="H57" s="55">
        <f>H13+H21+H37</f>
        <v>2650046</v>
      </c>
      <c r="I57" s="55">
        <f>I13+I21+I37</f>
        <v>65000</v>
      </c>
      <c r="J57" s="55">
        <f>J13+J21+J37</f>
        <v>65000</v>
      </c>
      <c r="K57" s="52">
        <f t="shared" si="11"/>
        <v>210463645.43</v>
      </c>
      <c r="L57" s="52">
        <f t="shared" si="3"/>
        <v>209569671.43</v>
      </c>
      <c r="M57" s="52">
        <f t="shared" si="4"/>
        <v>893974</v>
      </c>
      <c r="N57" s="52">
        <f t="shared" si="5"/>
        <v>277000</v>
      </c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8" customFormat="1" ht="21" customHeight="1">
      <c r="A58" s="46"/>
      <c r="B58" s="47"/>
      <c r="C58" s="48"/>
      <c r="D58" s="49"/>
      <c r="E58" s="49"/>
      <c r="F58" s="50"/>
      <c r="G58" s="48"/>
      <c r="H58" s="49"/>
      <c r="I58" s="49"/>
      <c r="J58" s="50"/>
      <c r="K58" s="48"/>
      <c r="L58" s="48"/>
      <c r="M58" s="48"/>
      <c r="N58" s="48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8" customFormat="1" ht="21" customHeight="1">
      <c r="A59" s="46"/>
      <c r="B59" s="47"/>
      <c r="C59" s="48"/>
      <c r="D59" s="49"/>
      <c r="E59" s="49"/>
      <c r="F59" s="50"/>
      <c r="G59" s="48"/>
      <c r="H59" s="49"/>
      <c r="I59" s="49"/>
      <c r="J59" s="50"/>
      <c r="K59" s="48"/>
      <c r="L59" s="48"/>
      <c r="M59" s="48"/>
      <c r="N59" s="48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8" customFormat="1" ht="21" customHeight="1">
      <c r="A60" s="46"/>
      <c r="B60" s="47"/>
      <c r="C60" s="48"/>
      <c r="D60" s="49"/>
      <c r="E60" s="49"/>
      <c r="F60" s="50"/>
      <c r="G60" s="48"/>
      <c r="H60" s="49"/>
      <c r="I60" s="49"/>
      <c r="J60" s="50"/>
      <c r="K60" s="48"/>
      <c r="L60" s="48"/>
      <c r="M60" s="48"/>
      <c r="N60" s="48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8" customFormat="1" ht="21" customHeight="1">
      <c r="A61" s="46"/>
      <c r="B61" s="47"/>
      <c r="C61" s="48"/>
      <c r="D61" s="49"/>
      <c r="E61" s="49"/>
      <c r="F61" s="50"/>
      <c r="G61" s="48"/>
      <c r="H61" s="49"/>
      <c r="I61" s="49"/>
      <c r="J61" s="50"/>
      <c r="K61" s="48"/>
      <c r="L61" s="48"/>
      <c r="M61" s="48"/>
      <c r="N61" s="48"/>
      <c r="IK61" s="2"/>
      <c r="IL61" s="2"/>
      <c r="IM61" s="2"/>
      <c r="IN61" s="2"/>
      <c r="IO61" s="2"/>
      <c r="IP61" s="2"/>
      <c r="IQ61" s="2"/>
      <c r="IR61" s="2"/>
      <c r="IS61" s="2"/>
    </row>
    <row r="62" spans="1:6" ht="34.5" customHeight="1">
      <c r="A62" s="51" t="s">
        <v>36</v>
      </c>
      <c r="B62" s="30"/>
      <c r="C62" s="31"/>
      <c r="D62" s="31"/>
      <c r="E62" s="43" t="s">
        <v>41</v>
      </c>
      <c r="F62" s="31"/>
    </row>
    <row r="65" ht="12.75">
      <c r="D65" s="33"/>
    </row>
    <row r="67" ht="12.75">
      <c r="D67" s="33"/>
    </row>
  </sheetData>
  <sheetProtection/>
  <mergeCells count="21">
    <mergeCell ref="B10:B12"/>
    <mergeCell ref="G11:G12"/>
    <mergeCell ref="C10:F10"/>
    <mergeCell ref="L2:N2"/>
    <mergeCell ref="L3:N3"/>
    <mergeCell ref="L4:N4"/>
    <mergeCell ref="L5:N5"/>
    <mergeCell ref="L6:N6"/>
    <mergeCell ref="A8:N8"/>
    <mergeCell ref="A7:N7"/>
    <mergeCell ref="A10:A12"/>
    <mergeCell ref="M11:N11"/>
    <mergeCell ref="C11:C12"/>
    <mergeCell ref="E11:F11"/>
    <mergeCell ref="G10:J10"/>
    <mergeCell ref="K10:N10"/>
    <mergeCell ref="H11:H12"/>
    <mergeCell ref="D11:D12"/>
    <mergeCell ref="L11:L12"/>
    <mergeCell ref="K11:K12"/>
    <mergeCell ref="I11:J11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300" verticalDpi="300" orientation="landscape" paperSize="9" scale="50" r:id="rId1"/>
  <headerFooter alignWithMargins="0">
    <oddFooter>&amp;R&amp;P</oddFooter>
  </headerFooter>
  <rowBreaks count="2" manualBreakCount="2">
    <brk id="36" max="13" man="1"/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2018-08-02T13:39:33Z</cp:lastPrinted>
  <dcterms:created xsi:type="dcterms:W3CDTF">2014-01-17T10:52:16Z</dcterms:created>
  <dcterms:modified xsi:type="dcterms:W3CDTF">2018-08-02T15:02:59Z</dcterms:modified>
  <cp:category/>
  <cp:version/>
  <cp:contentType/>
  <cp:contentStatus/>
</cp:coreProperties>
</file>