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'дод.5'!$8:$9</definedName>
    <definedName name="_xlnm.Print_Area" localSheetId="0">'дод.5'!$A$1:$AA$43</definedName>
  </definedNames>
  <calcPr fullCalcOnLoad="1"/>
</workbook>
</file>

<file path=xl/sharedStrings.xml><?xml version="1.0" encoding="utf-8"?>
<sst xmlns="http://schemas.openxmlformats.org/spreadsheetml/2006/main" count="331" uniqueCount="94">
  <si>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</si>
  <si>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</si>
  <si>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</si>
  <si>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</si>
  <si>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</si>
  <si>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</si>
  <si>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</si>
  <si>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</si>
  <si>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</si>
  <si>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0726</t>
  </si>
  <si>
    <t>0921</t>
  </si>
  <si>
    <t>Відділ культури Конотопської районної державної адміністрації</t>
  </si>
  <si>
    <t>0828</t>
  </si>
  <si>
    <t>Палаци і будинки культури, клуби та інші заклади клубного типу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</si>
  <si>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</si>
  <si>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</si>
  <si>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</si>
  <si>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</si>
  <si>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</si>
  <si>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</si>
  <si>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</si>
  <si>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</si>
  <si>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</si>
  <si>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</si>
  <si>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</si>
  <si>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</si>
  <si>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1000000</t>
  </si>
  <si>
    <t>Відділ освіти Конотопської районної державної адміністрації</t>
  </si>
  <si>
    <t>1010000</t>
  </si>
  <si>
    <t>1011020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</si>
  <si>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</si>
  <si>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</si>
  <si>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0300000</t>
  </si>
  <si>
    <t>0310000</t>
  </si>
  <si>
    <t>0312180</t>
  </si>
  <si>
    <t>2180</t>
  </si>
  <si>
    <t>Первинна медична допомога населенню</t>
  </si>
  <si>
    <t>2400000</t>
  </si>
  <si>
    <t>2410000</t>
  </si>
  <si>
    <t>2414090</t>
  </si>
  <si>
    <t>4090</t>
  </si>
  <si>
    <t>2414200</t>
  </si>
  <si>
    <t>4200</t>
  </si>
  <si>
    <t>0829</t>
  </si>
  <si>
    <t>Інші культурно-освітні заклади та заходи</t>
  </si>
  <si>
    <t>Додаток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</si>
  <si>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</si>
  <si>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(грн.)</t>
  </si>
  <si>
    <t>Затверджено  з уразуванням змін</t>
  </si>
  <si>
    <t>Внесено зміни</t>
  </si>
  <si>
    <t>Затверджено  рішенням сесії</t>
  </si>
  <si>
    <t>Зміни до додатку 5 рішення сесії районної ради "Про районний бюджет на 2017 рік"                                                                                                                                Перелік об’єктів, видатки на які у  2017  році будуть проводитися за рахунок коштів бюджету розвитку</t>
  </si>
  <si>
    <t>3104</t>
  </si>
  <si>
    <t>Забезпечення соціальними послугами за місцем проживання громадян, які не здатні  до  самообслуговування у зв'язку з похилим віком, хворобою, інвалідністю</t>
  </si>
  <si>
    <t>6310</t>
  </si>
  <si>
    <t>0490</t>
  </si>
  <si>
    <t>1516310</t>
  </si>
  <si>
    <t>1513104</t>
  </si>
  <si>
    <t>Реалізація заходів щодо інвестиційного розвитку території</t>
  </si>
  <si>
    <t>1500000</t>
  </si>
  <si>
    <t>Управління соціального захисту населення Конотопської районної державної адміністрації</t>
  </si>
  <si>
    <t>1510000</t>
  </si>
  <si>
    <t>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Соборна, будинок17, в с.Салтикове Конотпоського району Сумської області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</si>
  <si>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</si>
  <si>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</si>
  <si>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</si>
  <si>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</si>
  <si>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8800</t>
  </si>
  <si>
    <t>Інші субвенції</t>
  </si>
  <si>
    <t>7600000</t>
  </si>
  <si>
    <t>Фінансове управління Конотпоської районної державної адміністрації (в частині міжбюджетних трансфертів)</t>
  </si>
  <si>
    <t>7610000</t>
  </si>
  <si>
    <t>7618800</t>
  </si>
  <si>
    <t>Реконструкція частини будівлі  контори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Клубна, будинок 1а, в с. В'язове Конотопського району, Сумської області</t>
  </si>
  <si>
    <t>0316650</t>
  </si>
  <si>
    <t>6650</t>
  </si>
  <si>
    <t>0456</t>
  </si>
  <si>
    <t>Утримання та розвиток інфраструктури доріг</t>
  </si>
  <si>
    <t>2414060</t>
  </si>
  <si>
    <t>Бібліотеки</t>
  </si>
  <si>
    <t>4060</t>
  </si>
  <si>
    <t>0824</t>
  </si>
  <si>
    <t>0316310</t>
  </si>
  <si>
    <t>Реконструкція системи опалення Дубов'язівської амбулаторії загальної практики - сімейної медицини Центру первинної медико-санітарної допомогиКонотопського району</t>
  </si>
  <si>
    <t>1016310</t>
  </si>
  <si>
    <t>Виготовлення проектно-кошторисної документації  по об'єкту "Будівництво спортивного майданчику Дубов'язівького навчально-виховного комплексу "спеціалізована школа І-ІІІ ступенів - дошкільний навчальний заклад" Конотопської районної ради Сумської області по вул.В.Глуховця, 3 смт Дубов'язівка Конотопського р-ну Сумської області"</t>
  </si>
  <si>
    <t>Реконструкція частини приміщень Тулущанського навчально-виховного комплексу "загальноосвітня школа "І-ІІІ ступенів - дошкільний навчальний заклад" Конотопської районної ради Сумської області по вул.Молодіжна, 5 в с. Тулушка Конотопського р-ну  Сумської області"</t>
  </si>
  <si>
    <t>Виготовлення проектно-кошторисної документації  по об'єкту "Реконструкція даху Дубов'язівького навчально-виховного комплексу "спеціалізована школа І-ІІІ ступенів - дошкільний навчальний заклад" Конотопської районної ради Сумської області по вул.В.Глуховця, 3 смт Дубов'язівка Конотопського р-ну Сумської області"</t>
  </si>
  <si>
    <t>Виготовлення проектно-кошторисної документації  по об'єкту "Будівництво спортивного майданчику Попівського навчально-виховного комплексу "загальноосвітня школа І-ІІІ ступенів - дошкільний навчальний заклад" Конотопської районної ради Сумської області по вул.Братів Ковтун, 3 в с.Попівка Конотопського р-ну Сумської області"</t>
  </si>
  <si>
    <t>від 11.12.2017</t>
  </si>
  <si>
    <t>Реконструкція системи опалення Дубов'язівської амбулаторії загальної практики - сімейної медицини Центру первинної медико-санітарної допомоги Конотопського району</t>
  </si>
  <si>
    <t xml:space="preserve">Заступник голови районної ради </t>
  </si>
  <si>
    <t>І.В.Клігунова</t>
  </si>
  <si>
    <t>М.Самбор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</si>
</sst>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16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4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2" fontId="31" fillId="0" borderId="16" xfId="95" applyNumberFormat="1" applyFont="1" applyFill="1" applyBorder="1">
      <alignment vertical="top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2" fontId="30" fillId="0" borderId="16" xfId="95" applyNumberFormat="1" applyFont="1" applyFill="1" applyBorder="1">
      <alignment vertical="top"/>
      <protection/>
    </xf>
    <xf numFmtId="0" fontId="26" fillId="0" borderId="0" xfId="0" applyFont="1" applyFill="1" applyAlignment="1">
      <alignment/>
    </xf>
    <xf numFmtId="192" fontId="34" fillId="0" borderId="16" xfId="95" applyNumberFormat="1" applyFont="1" applyFill="1" applyBorder="1" applyAlignment="1">
      <alignment horizontal="justify" vertical="center" wrapText="1"/>
      <protection/>
    </xf>
    <xf numFmtId="2" fontId="28" fillId="0" borderId="16" xfId="0" applyNumberFormat="1" applyFont="1" applyFill="1" applyBorder="1" applyAlignment="1" applyProtection="1">
      <alignment/>
      <protection/>
    </xf>
    <xf numFmtId="2" fontId="28" fillId="0" borderId="16" xfId="0" applyNumberFormat="1" applyFont="1" applyFill="1" applyBorder="1" applyAlignment="1" applyProtection="1">
      <alignment vertical="justify"/>
      <protection/>
    </xf>
    <xf numFmtId="0" fontId="28" fillId="0" borderId="16" xfId="0" applyFont="1" applyFill="1" applyBorder="1" applyAlignment="1">
      <alignment horizontal="justify" vertical="center" wrapText="1"/>
    </xf>
    <xf numFmtId="2" fontId="25" fillId="0" borderId="0" xfId="0" applyNumberFormat="1" applyFont="1" applyFill="1" applyAlignment="1">
      <alignment/>
    </xf>
    <xf numFmtId="0" fontId="29" fillId="0" borderId="16" xfId="0" applyFont="1" applyFill="1" applyBorder="1" applyAlignment="1">
      <alignment horizontal="justify" vertical="center" wrapText="1"/>
    </xf>
    <xf numFmtId="192" fontId="31" fillId="0" borderId="16" xfId="95" applyNumberFormat="1" applyFont="1" applyFill="1" applyBorder="1" applyAlignment="1">
      <alignment horizontal="left" vertical="center" wrapText="1"/>
      <protection/>
    </xf>
    <xf numFmtId="2" fontId="31" fillId="0" borderId="16" xfId="95" applyNumberFormat="1" applyFont="1" applyFill="1" applyBorder="1">
      <alignment vertical="top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BreakPreview" zoomScale="75" zoomScaleNormal="75" zoomScaleSheetLayoutView="75" zoomScalePageLayoutView="0" workbookViewId="0" topLeftCell="A4">
      <pane xSplit="1" ySplit="6" topLeftCell="E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F17" sqref="F17"/>
    </sheetView>
  </sheetViews>
  <sheetFormatPr defaultColWidth="9.16015625" defaultRowHeight="12.75"/>
  <cols>
    <col min="1" max="2" width="18.5" style="6" customWidth="1"/>
    <col min="3" max="3" width="17.83203125" style="6" customWidth="1"/>
    <col min="4" max="4" width="62.16015625" style="6" customWidth="1"/>
    <col min="5" max="5" width="65.660156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18.66015625" style="2" customWidth="1"/>
    <col min="11" max="11" width="16.16015625" style="2" customWidth="1"/>
    <col min="12" max="12" width="14.66015625" style="2" customWidth="1"/>
    <col min="13" max="13" width="75.16015625" style="2" customWidth="1"/>
    <col min="14" max="14" width="74.33203125" style="2" customWidth="1"/>
    <col min="15" max="15" width="20.33203125" style="2" customWidth="1"/>
    <col min="16" max="16" width="23.16015625" style="2" customWidth="1"/>
    <col min="17" max="17" width="21" style="2" customWidth="1"/>
    <col min="18" max="18" width="23.16015625" style="2" customWidth="1"/>
    <col min="19" max="19" width="21.33203125" style="2" customWidth="1"/>
    <col min="20" max="21" width="16" style="2" customWidth="1"/>
    <col min="22" max="22" width="66.16015625" style="2" customWidth="1"/>
    <col min="23" max="23" width="74.33203125" style="2" customWidth="1"/>
    <col min="24" max="24" width="21" style="2" customWidth="1"/>
    <col min="25" max="25" width="21.66015625" style="2" customWidth="1"/>
    <col min="26" max="26" width="21.16015625" style="2" customWidth="1"/>
    <col min="27" max="27" width="25.66015625" style="2" customWidth="1"/>
    <col min="28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H1" s="20" t="s">
        <v>45</v>
      </c>
      <c r="I1" s="1"/>
    </row>
    <row r="2" spans="1:9" ht="21" customHeight="1">
      <c r="A2" s="1"/>
      <c r="B2" s="1"/>
      <c r="C2" s="1"/>
      <c r="D2" s="1"/>
      <c r="E2" s="1"/>
      <c r="F2" s="1"/>
      <c r="H2" s="20" t="s">
        <v>7</v>
      </c>
      <c r="I2" s="1"/>
    </row>
    <row r="3" spans="1:9" ht="21" customHeight="1">
      <c r="A3" s="1"/>
      <c r="B3" s="1"/>
      <c r="C3" s="1"/>
      <c r="D3" s="1"/>
      <c r="E3" s="1"/>
      <c r="F3" s="1"/>
      <c r="H3" s="20" t="s">
        <v>14</v>
      </c>
      <c r="I3" s="1"/>
    </row>
    <row r="4" spans="1:9" ht="18.75" customHeight="1">
      <c r="A4" s="1"/>
      <c r="B4" s="1"/>
      <c r="C4" s="1"/>
      <c r="D4" s="1"/>
      <c r="E4" s="1"/>
      <c r="F4" s="1"/>
      <c r="H4" s="20" t="s">
        <v>89</v>
      </c>
      <c r="I4" s="1"/>
    </row>
    <row r="5" spans="1:9" ht="45" customHeight="1">
      <c r="A5" s="28" t="s">
        <v>46</v>
      </c>
      <c r="B5" s="28"/>
      <c r="C5" s="28"/>
      <c r="D5" s="58" t="s">
        <v>51</v>
      </c>
      <c r="E5" s="58"/>
      <c r="F5" s="58"/>
      <c r="G5" s="58"/>
      <c r="H5" s="28"/>
      <c r="I5" s="28"/>
    </row>
    <row r="6" spans="1:9" ht="15.75">
      <c r="A6" s="3"/>
      <c r="B6" s="3"/>
      <c r="C6" s="3"/>
      <c r="D6" s="3"/>
      <c r="E6" s="3"/>
      <c r="F6" s="3"/>
      <c r="G6" s="4"/>
      <c r="H6" s="3"/>
      <c r="I6" s="19" t="s">
        <v>47</v>
      </c>
    </row>
    <row r="7" spans="1:27" ht="15" customHeight="1">
      <c r="A7" s="48" t="s">
        <v>15</v>
      </c>
      <c r="B7" s="48" t="s">
        <v>18</v>
      </c>
      <c r="C7" s="51" t="s">
        <v>19</v>
      </c>
      <c r="D7" s="48" t="s">
        <v>16</v>
      </c>
      <c r="E7" s="54" t="s">
        <v>50</v>
      </c>
      <c r="F7" s="55"/>
      <c r="G7" s="55"/>
      <c r="H7" s="55"/>
      <c r="I7" s="56"/>
      <c r="J7" s="48" t="s">
        <v>15</v>
      </c>
      <c r="K7" s="48" t="s">
        <v>18</v>
      </c>
      <c r="L7" s="51" t="s">
        <v>19</v>
      </c>
      <c r="M7" s="48" t="s">
        <v>16</v>
      </c>
      <c r="N7" s="54" t="s">
        <v>49</v>
      </c>
      <c r="O7" s="55"/>
      <c r="P7" s="55"/>
      <c r="Q7" s="55"/>
      <c r="R7" s="56"/>
      <c r="S7" s="48" t="s">
        <v>15</v>
      </c>
      <c r="T7" s="48" t="s">
        <v>18</v>
      </c>
      <c r="U7" s="51" t="s">
        <v>19</v>
      </c>
      <c r="V7" s="48" t="s">
        <v>16</v>
      </c>
      <c r="W7" s="54" t="s">
        <v>48</v>
      </c>
      <c r="X7" s="55"/>
      <c r="Y7" s="55"/>
      <c r="Z7" s="55"/>
      <c r="AA7" s="56"/>
    </row>
    <row r="8" spans="1:27" ht="71.25" customHeight="1">
      <c r="A8" s="49"/>
      <c r="B8" s="49"/>
      <c r="C8" s="52"/>
      <c r="D8" s="49"/>
      <c r="E8" s="57" t="s">
        <v>5</v>
      </c>
      <c r="F8" s="57" t="s">
        <v>1</v>
      </c>
      <c r="G8" s="57" t="s">
        <v>2</v>
      </c>
      <c r="H8" s="57" t="s">
        <v>3</v>
      </c>
      <c r="I8" s="57" t="s">
        <v>4</v>
      </c>
      <c r="J8" s="49"/>
      <c r="K8" s="49"/>
      <c r="L8" s="52"/>
      <c r="M8" s="49"/>
      <c r="N8" s="57" t="s">
        <v>5</v>
      </c>
      <c r="O8" s="57" t="s">
        <v>1</v>
      </c>
      <c r="P8" s="57" t="s">
        <v>2</v>
      </c>
      <c r="Q8" s="57" t="s">
        <v>3</v>
      </c>
      <c r="R8" s="57" t="s">
        <v>4</v>
      </c>
      <c r="S8" s="49"/>
      <c r="T8" s="49"/>
      <c r="U8" s="52"/>
      <c r="V8" s="49"/>
      <c r="W8" s="57" t="s">
        <v>5</v>
      </c>
      <c r="X8" s="57" t="s">
        <v>1</v>
      </c>
      <c r="Y8" s="57" t="s">
        <v>2</v>
      </c>
      <c r="Z8" s="57" t="s">
        <v>3</v>
      </c>
      <c r="AA8" s="57" t="s">
        <v>4</v>
      </c>
    </row>
    <row r="9" spans="1:27" ht="32.25" customHeight="1">
      <c r="A9" s="50"/>
      <c r="B9" s="50"/>
      <c r="C9" s="53"/>
      <c r="D9" s="50"/>
      <c r="E9" s="57"/>
      <c r="F9" s="57"/>
      <c r="G9" s="57"/>
      <c r="H9" s="57"/>
      <c r="I9" s="57"/>
      <c r="J9" s="50"/>
      <c r="K9" s="50"/>
      <c r="L9" s="53"/>
      <c r="M9" s="50"/>
      <c r="N9" s="57"/>
      <c r="O9" s="57"/>
      <c r="P9" s="57"/>
      <c r="Q9" s="57"/>
      <c r="R9" s="57"/>
      <c r="S9" s="50"/>
      <c r="T9" s="50"/>
      <c r="U9" s="53"/>
      <c r="V9" s="50"/>
      <c r="W9" s="57"/>
      <c r="X9" s="57"/>
      <c r="Y9" s="57"/>
      <c r="Z9" s="57"/>
      <c r="AA9" s="57"/>
    </row>
    <row r="10" spans="1:27" s="5" customFormat="1" ht="22.5" customHeight="1">
      <c r="A10" s="8" t="s">
        <v>17</v>
      </c>
      <c r="B10" s="8"/>
      <c r="C10" s="8"/>
      <c r="D10" s="9" t="s">
        <v>20</v>
      </c>
      <c r="E10" s="10"/>
      <c r="F10" s="10"/>
      <c r="G10" s="10"/>
      <c r="H10" s="10"/>
      <c r="I10" s="11">
        <f>I11</f>
        <v>30550</v>
      </c>
      <c r="J10" s="8" t="s">
        <v>17</v>
      </c>
      <c r="K10" s="8"/>
      <c r="L10" s="8"/>
      <c r="M10" s="9" t="s">
        <v>20</v>
      </c>
      <c r="N10" s="10"/>
      <c r="O10" s="10"/>
      <c r="P10" s="10"/>
      <c r="Q10" s="10"/>
      <c r="R10" s="11">
        <f>R11</f>
        <v>0</v>
      </c>
      <c r="S10" s="8" t="s">
        <v>17</v>
      </c>
      <c r="T10" s="8"/>
      <c r="U10" s="8"/>
      <c r="V10" s="9" t="s">
        <v>20</v>
      </c>
      <c r="W10" s="10"/>
      <c r="X10" s="10"/>
      <c r="Y10" s="10"/>
      <c r="Z10" s="10"/>
      <c r="AA10" s="13">
        <f>I10+R10</f>
        <v>30550</v>
      </c>
    </row>
    <row r="11" spans="1:27" s="5" customFormat="1" ht="22.5" customHeight="1">
      <c r="A11" s="8" t="s">
        <v>21</v>
      </c>
      <c r="B11" s="8"/>
      <c r="C11" s="8"/>
      <c r="D11" s="9" t="s">
        <v>20</v>
      </c>
      <c r="E11" s="10"/>
      <c r="F11" s="10"/>
      <c r="G11" s="10"/>
      <c r="H11" s="10"/>
      <c r="I11" s="11">
        <f>I12</f>
        <v>30550</v>
      </c>
      <c r="J11" s="8" t="s">
        <v>21</v>
      </c>
      <c r="K11" s="8"/>
      <c r="L11" s="8"/>
      <c r="M11" s="9" t="s">
        <v>20</v>
      </c>
      <c r="N11" s="10"/>
      <c r="O11" s="10"/>
      <c r="P11" s="10"/>
      <c r="Q11" s="10"/>
      <c r="R11" s="11">
        <f>R12</f>
        <v>0</v>
      </c>
      <c r="S11" s="8" t="s">
        <v>21</v>
      </c>
      <c r="T11" s="8"/>
      <c r="U11" s="8"/>
      <c r="V11" s="9" t="s">
        <v>20</v>
      </c>
      <c r="W11" s="10"/>
      <c r="X11" s="10"/>
      <c r="Y11" s="10"/>
      <c r="Z11" s="10"/>
      <c r="AA11" s="13">
        <f>I11+R11</f>
        <v>30550</v>
      </c>
    </row>
    <row r="12" spans="1:27" ht="79.5" customHeight="1">
      <c r="A12" s="23" t="s">
        <v>22</v>
      </c>
      <c r="B12" s="23" t="s">
        <v>23</v>
      </c>
      <c r="C12" s="23" t="s">
        <v>6</v>
      </c>
      <c r="D12" s="22" t="s">
        <v>24</v>
      </c>
      <c r="E12" s="24" t="s">
        <v>25</v>
      </c>
      <c r="F12" s="12"/>
      <c r="G12" s="12"/>
      <c r="H12" s="12"/>
      <c r="I12" s="13">
        <v>30550</v>
      </c>
      <c r="J12" s="23" t="s">
        <v>22</v>
      </c>
      <c r="K12" s="23" t="s">
        <v>23</v>
      </c>
      <c r="L12" s="23" t="s">
        <v>6</v>
      </c>
      <c r="M12" s="22" t="s">
        <v>24</v>
      </c>
      <c r="N12" s="24" t="s">
        <v>25</v>
      </c>
      <c r="O12" s="12"/>
      <c r="P12" s="12"/>
      <c r="Q12" s="12"/>
      <c r="R12" s="13"/>
      <c r="S12" s="23" t="s">
        <v>22</v>
      </c>
      <c r="T12" s="23" t="s">
        <v>23</v>
      </c>
      <c r="U12" s="23" t="s">
        <v>6</v>
      </c>
      <c r="V12" s="22" t="s">
        <v>24</v>
      </c>
      <c r="W12" s="24" t="s">
        <v>25</v>
      </c>
      <c r="X12" s="12"/>
      <c r="Y12" s="12"/>
      <c r="Z12" s="12"/>
      <c r="AA12" s="13">
        <f>I12+R12</f>
        <v>30550</v>
      </c>
    </row>
    <row r="13" spans="1:27" ht="23.25" customHeight="1">
      <c r="A13" s="8" t="s">
        <v>32</v>
      </c>
      <c r="B13" s="8"/>
      <c r="C13" s="8"/>
      <c r="D13" s="9" t="s">
        <v>8</v>
      </c>
      <c r="E13" s="14"/>
      <c r="F13" s="13">
        <f>F14</f>
        <v>286170</v>
      </c>
      <c r="G13" s="14"/>
      <c r="H13" s="14"/>
      <c r="I13" s="13">
        <f>I14</f>
        <v>5539581</v>
      </c>
      <c r="J13" s="8" t="s">
        <v>32</v>
      </c>
      <c r="K13" s="8"/>
      <c r="L13" s="8"/>
      <c r="M13" s="9" t="s">
        <v>8</v>
      </c>
      <c r="N13" s="14"/>
      <c r="O13" s="13">
        <f>O14</f>
        <v>0</v>
      </c>
      <c r="P13" s="14"/>
      <c r="Q13" s="14"/>
      <c r="R13" s="13">
        <f>R14</f>
        <v>187170</v>
      </c>
      <c r="S13" s="8" t="s">
        <v>32</v>
      </c>
      <c r="T13" s="8"/>
      <c r="U13" s="8"/>
      <c r="V13" s="9" t="s">
        <v>8</v>
      </c>
      <c r="W13" s="14"/>
      <c r="X13" s="13">
        <f>F13+O13</f>
        <v>286170</v>
      </c>
      <c r="Y13" s="14"/>
      <c r="Z13" s="14"/>
      <c r="AA13" s="13">
        <f>I13+R13</f>
        <v>5726751</v>
      </c>
    </row>
    <row r="14" spans="1:27" ht="24.75" customHeight="1">
      <c r="A14" s="8" t="s">
        <v>33</v>
      </c>
      <c r="B14" s="8"/>
      <c r="C14" s="8"/>
      <c r="D14" s="9" t="s">
        <v>8</v>
      </c>
      <c r="E14" s="14"/>
      <c r="F14" s="13">
        <f>F16</f>
        <v>286170</v>
      </c>
      <c r="G14" s="14"/>
      <c r="H14" s="14"/>
      <c r="I14" s="13">
        <f>I15+I16+I17+I18</f>
        <v>5539581</v>
      </c>
      <c r="J14" s="8" t="s">
        <v>33</v>
      </c>
      <c r="K14" s="8"/>
      <c r="L14" s="8"/>
      <c r="M14" s="9" t="s">
        <v>8</v>
      </c>
      <c r="N14" s="14"/>
      <c r="O14" s="13">
        <f>O16</f>
        <v>0</v>
      </c>
      <c r="P14" s="14"/>
      <c r="Q14" s="14"/>
      <c r="R14" s="13">
        <f>R15+R16+R17+R18</f>
        <v>187170</v>
      </c>
      <c r="S14" s="8" t="s">
        <v>33</v>
      </c>
      <c r="T14" s="8"/>
      <c r="U14" s="8"/>
      <c r="V14" s="9" t="s">
        <v>8</v>
      </c>
      <c r="W14" s="14"/>
      <c r="X14" s="13">
        <f aca="true" t="shared" si="0" ref="X14:X39">F14+O14</f>
        <v>286170</v>
      </c>
      <c r="Y14" s="14"/>
      <c r="Z14" s="14"/>
      <c r="AA14" s="13">
        <f aca="true" t="shared" si="1" ref="AA14:AA39">I14+R14</f>
        <v>5726751</v>
      </c>
    </row>
    <row r="15" spans="1:27" ht="21.75" customHeight="1">
      <c r="A15" s="23" t="s">
        <v>34</v>
      </c>
      <c r="B15" s="23" t="s">
        <v>35</v>
      </c>
      <c r="C15" s="23" t="s">
        <v>9</v>
      </c>
      <c r="D15" s="22" t="s">
        <v>36</v>
      </c>
      <c r="E15" s="24" t="s">
        <v>25</v>
      </c>
      <c r="F15" s="14"/>
      <c r="G15" s="14"/>
      <c r="H15" s="14"/>
      <c r="I15" s="26">
        <v>5263291</v>
      </c>
      <c r="J15" s="23" t="s">
        <v>34</v>
      </c>
      <c r="K15" s="23" t="s">
        <v>35</v>
      </c>
      <c r="L15" s="23" t="s">
        <v>9</v>
      </c>
      <c r="M15" s="22" t="s">
        <v>36</v>
      </c>
      <c r="N15" s="24" t="s">
        <v>25</v>
      </c>
      <c r="O15" s="14"/>
      <c r="P15" s="14"/>
      <c r="Q15" s="14"/>
      <c r="R15" s="26"/>
      <c r="S15" s="23" t="s">
        <v>34</v>
      </c>
      <c r="T15" s="23" t="s">
        <v>35</v>
      </c>
      <c r="U15" s="23" t="s">
        <v>9</v>
      </c>
      <c r="V15" s="22" t="s">
        <v>36</v>
      </c>
      <c r="W15" s="24" t="s">
        <v>25</v>
      </c>
      <c r="X15" s="13">
        <f t="shared" si="0"/>
        <v>0</v>
      </c>
      <c r="Y15" s="14"/>
      <c r="Z15" s="14"/>
      <c r="AA15" s="13">
        <f t="shared" si="1"/>
        <v>5263291</v>
      </c>
    </row>
    <row r="16" spans="1:27" ht="58.5" customHeight="1">
      <c r="A16" s="16" t="s">
        <v>82</v>
      </c>
      <c r="B16" s="16" t="s">
        <v>54</v>
      </c>
      <c r="C16" s="16" t="s">
        <v>55</v>
      </c>
      <c r="D16" s="41" t="s">
        <v>58</v>
      </c>
      <c r="E16" s="42" t="s">
        <v>90</v>
      </c>
      <c r="F16" s="14">
        <v>286170</v>
      </c>
      <c r="G16" s="14"/>
      <c r="H16" s="14"/>
      <c r="I16" s="26">
        <v>99000</v>
      </c>
      <c r="J16" s="16" t="s">
        <v>82</v>
      </c>
      <c r="K16" s="16" t="s">
        <v>54</v>
      </c>
      <c r="L16" s="16" t="s">
        <v>55</v>
      </c>
      <c r="M16" s="41" t="s">
        <v>58</v>
      </c>
      <c r="N16" s="42" t="s">
        <v>83</v>
      </c>
      <c r="O16" s="14"/>
      <c r="P16" s="14"/>
      <c r="Q16" s="14"/>
      <c r="R16" s="26">
        <v>187170</v>
      </c>
      <c r="S16" s="16" t="s">
        <v>82</v>
      </c>
      <c r="T16" s="16" t="s">
        <v>54</v>
      </c>
      <c r="U16" s="16" t="s">
        <v>55</v>
      </c>
      <c r="V16" s="41" t="s">
        <v>58</v>
      </c>
      <c r="W16" s="42" t="s">
        <v>90</v>
      </c>
      <c r="X16" s="13">
        <f t="shared" si="0"/>
        <v>286170</v>
      </c>
      <c r="Y16" s="14"/>
      <c r="Z16" s="14"/>
      <c r="AA16" s="13">
        <f t="shared" si="1"/>
        <v>286170</v>
      </c>
    </row>
    <row r="17" spans="1:27" ht="21.75" customHeight="1">
      <c r="A17" s="23" t="s">
        <v>74</v>
      </c>
      <c r="B17" s="23" t="s">
        <v>75</v>
      </c>
      <c r="C17" s="23" t="s">
        <v>76</v>
      </c>
      <c r="D17" s="22" t="s">
        <v>77</v>
      </c>
      <c r="E17" s="24" t="s">
        <v>25</v>
      </c>
      <c r="F17" s="14"/>
      <c r="G17" s="14"/>
      <c r="H17" s="14"/>
      <c r="I17" s="26">
        <v>64000</v>
      </c>
      <c r="J17" s="23" t="s">
        <v>74</v>
      </c>
      <c r="K17" s="23" t="s">
        <v>75</v>
      </c>
      <c r="L17" s="23" t="s">
        <v>76</v>
      </c>
      <c r="M17" s="22" t="s">
        <v>77</v>
      </c>
      <c r="N17" s="24" t="s">
        <v>25</v>
      </c>
      <c r="O17" s="14"/>
      <c r="P17" s="14"/>
      <c r="Q17" s="14"/>
      <c r="R17" s="26"/>
      <c r="S17" s="23" t="s">
        <v>74</v>
      </c>
      <c r="T17" s="23" t="s">
        <v>75</v>
      </c>
      <c r="U17" s="23" t="s">
        <v>76</v>
      </c>
      <c r="V17" s="22" t="s">
        <v>77</v>
      </c>
      <c r="W17" s="24" t="s">
        <v>25</v>
      </c>
      <c r="X17" s="13">
        <f t="shared" si="0"/>
        <v>0</v>
      </c>
      <c r="Y17" s="14"/>
      <c r="Z17" s="14"/>
      <c r="AA17" s="13">
        <f t="shared" si="1"/>
        <v>64000</v>
      </c>
    </row>
    <row r="18" spans="1:27" s="27" customFormat="1" ht="50.25" customHeight="1">
      <c r="A18" s="23" t="s">
        <v>63</v>
      </c>
      <c r="B18" s="23" t="s">
        <v>64</v>
      </c>
      <c r="C18" s="23" t="s">
        <v>65</v>
      </c>
      <c r="D18" s="22" t="s">
        <v>66</v>
      </c>
      <c r="E18" s="24" t="s">
        <v>25</v>
      </c>
      <c r="F18" s="26"/>
      <c r="G18" s="25"/>
      <c r="H18" s="25"/>
      <c r="I18" s="26">
        <v>113290</v>
      </c>
      <c r="J18" s="23" t="s">
        <v>63</v>
      </c>
      <c r="K18" s="23" t="s">
        <v>64</v>
      </c>
      <c r="L18" s="23" t="s">
        <v>65</v>
      </c>
      <c r="M18" s="22" t="s">
        <v>66</v>
      </c>
      <c r="N18" s="24" t="s">
        <v>25</v>
      </c>
      <c r="O18" s="26"/>
      <c r="P18" s="25"/>
      <c r="Q18" s="25"/>
      <c r="R18" s="26"/>
      <c r="S18" s="23" t="s">
        <v>63</v>
      </c>
      <c r="T18" s="23" t="s">
        <v>64</v>
      </c>
      <c r="U18" s="23" t="s">
        <v>65</v>
      </c>
      <c r="V18" s="22" t="s">
        <v>66</v>
      </c>
      <c r="W18" s="24" t="s">
        <v>25</v>
      </c>
      <c r="X18" s="13">
        <f>F18+O18</f>
        <v>0</v>
      </c>
      <c r="Y18" s="25"/>
      <c r="Z18" s="25"/>
      <c r="AA18" s="13">
        <f>I18+R18</f>
        <v>113290</v>
      </c>
    </row>
    <row r="19" spans="1:27" ht="32.25" customHeight="1">
      <c r="A19" s="8" t="s">
        <v>26</v>
      </c>
      <c r="B19" s="8"/>
      <c r="C19" s="8"/>
      <c r="D19" s="9" t="s">
        <v>27</v>
      </c>
      <c r="E19" s="14"/>
      <c r="F19" s="13">
        <f>F20</f>
        <v>505857.12</v>
      </c>
      <c r="G19" s="14"/>
      <c r="H19" s="14"/>
      <c r="I19" s="13">
        <f>I20</f>
        <v>6887010</v>
      </c>
      <c r="J19" s="8" t="s">
        <v>26</v>
      </c>
      <c r="K19" s="8"/>
      <c r="L19" s="8"/>
      <c r="M19" s="9" t="s">
        <v>27</v>
      </c>
      <c r="N19" s="14"/>
      <c r="O19" s="13">
        <f>O20</f>
        <v>0</v>
      </c>
      <c r="P19" s="14"/>
      <c r="Q19" s="14"/>
      <c r="R19" s="13">
        <f>R20</f>
        <v>588000</v>
      </c>
      <c r="S19" s="8" t="s">
        <v>26</v>
      </c>
      <c r="T19" s="8"/>
      <c r="U19" s="8"/>
      <c r="V19" s="9" t="s">
        <v>27</v>
      </c>
      <c r="W19" s="14"/>
      <c r="X19" s="13">
        <f t="shared" si="0"/>
        <v>505857.12</v>
      </c>
      <c r="Y19" s="14"/>
      <c r="Z19" s="14"/>
      <c r="AA19" s="13">
        <f t="shared" si="1"/>
        <v>7475010</v>
      </c>
    </row>
    <row r="20" spans="1:27" ht="32.25" customHeight="1">
      <c r="A20" s="8" t="s">
        <v>28</v>
      </c>
      <c r="B20" s="8"/>
      <c r="C20" s="8"/>
      <c r="D20" s="9" t="s">
        <v>27</v>
      </c>
      <c r="E20" s="14"/>
      <c r="F20" s="13">
        <f>F21+F22+F23+F24+F25</f>
        <v>505857.12</v>
      </c>
      <c r="G20" s="14"/>
      <c r="H20" s="14"/>
      <c r="I20" s="13">
        <f>I21+I22+I23+I24+I25</f>
        <v>6887010</v>
      </c>
      <c r="J20" s="8" t="s">
        <v>28</v>
      </c>
      <c r="K20" s="8"/>
      <c r="L20" s="8"/>
      <c r="M20" s="9" t="s">
        <v>27</v>
      </c>
      <c r="N20" s="14"/>
      <c r="O20" s="13">
        <f>O21+O22+O23+O24+O25</f>
        <v>0</v>
      </c>
      <c r="P20" s="14"/>
      <c r="Q20" s="14"/>
      <c r="R20" s="13">
        <f>R21+R22+R23+R24+R25</f>
        <v>588000</v>
      </c>
      <c r="S20" s="8" t="s">
        <v>28</v>
      </c>
      <c r="T20" s="8"/>
      <c r="U20" s="8"/>
      <c r="V20" s="9" t="s">
        <v>27</v>
      </c>
      <c r="W20" s="14"/>
      <c r="X20" s="13">
        <f t="shared" si="0"/>
        <v>505857.12</v>
      </c>
      <c r="Y20" s="14"/>
      <c r="Z20" s="14"/>
      <c r="AA20" s="13">
        <f t="shared" si="1"/>
        <v>7475010</v>
      </c>
    </row>
    <row r="21" spans="1:27" ht="65.25" customHeight="1">
      <c r="A21" s="23" t="s">
        <v>29</v>
      </c>
      <c r="B21" s="23" t="s">
        <v>30</v>
      </c>
      <c r="C21" s="23" t="s">
        <v>10</v>
      </c>
      <c r="D21" s="21" t="s">
        <v>31</v>
      </c>
      <c r="E21" s="24" t="s">
        <v>25</v>
      </c>
      <c r="F21" s="14"/>
      <c r="G21" s="14"/>
      <c r="H21" s="14"/>
      <c r="I21" s="13">
        <v>6381153</v>
      </c>
      <c r="J21" s="23" t="s">
        <v>29</v>
      </c>
      <c r="K21" s="23" t="s">
        <v>30</v>
      </c>
      <c r="L21" s="23" t="s">
        <v>10</v>
      </c>
      <c r="M21" s="21" t="s">
        <v>31</v>
      </c>
      <c r="N21" s="24" t="s">
        <v>25</v>
      </c>
      <c r="O21" s="14"/>
      <c r="P21" s="14"/>
      <c r="Q21" s="14"/>
      <c r="R21" s="26">
        <f>9000+351000+18000+210000</f>
        <v>588000</v>
      </c>
      <c r="S21" s="23" t="s">
        <v>29</v>
      </c>
      <c r="T21" s="23" t="s">
        <v>30</v>
      </c>
      <c r="U21" s="23" t="s">
        <v>10</v>
      </c>
      <c r="V21" s="21" t="s">
        <v>31</v>
      </c>
      <c r="W21" s="24" t="s">
        <v>25</v>
      </c>
      <c r="X21" s="13">
        <f t="shared" si="0"/>
        <v>0</v>
      </c>
      <c r="Y21" s="14"/>
      <c r="Z21" s="14"/>
      <c r="AA21" s="13">
        <f t="shared" si="1"/>
        <v>6969153</v>
      </c>
    </row>
    <row r="22" spans="1:27" ht="99" customHeight="1">
      <c r="A22" s="44" t="s">
        <v>84</v>
      </c>
      <c r="B22" s="44" t="s">
        <v>54</v>
      </c>
      <c r="C22" s="44" t="s">
        <v>55</v>
      </c>
      <c r="D22" s="46" t="s">
        <v>58</v>
      </c>
      <c r="E22" s="42" t="s">
        <v>85</v>
      </c>
      <c r="F22" s="14">
        <v>100000</v>
      </c>
      <c r="G22" s="14"/>
      <c r="H22" s="14"/>
      <c r="I22" s="13">
        <v>100000</v>
      </c>
      <c r="J22" s="44" t="s">
        <v>84</v>
      </c>
      <c r="K22" s="44" t="s">
        <v>54</v>
      </c>
      <c r="L22" s="44" t="s">
        <v>55</v>
      </c>
      <c r="M22" s="46" t="s">
        <v>58</v>
      </c>
      <c r="N22" s="42" t="s">
        <v>85</v>
      </c>
      <c r="O22" s="14"/>
      <c r="P22" s="14"/>
      <c r="Q22" s="14"/>
      <c r="R22" s="26"/>
      <c r="S22" s="44" t="s">
        <v>84</v>
      </c>
      <c r="T22" s="44" t="s">
        <v>54</v>
      </c>
      <c r="U22" s="44" t="s">
        <v>55</v>
      </c>
      <c r="V22" s="46" t="s">
        <v>58</v>
      </c>
      <c r="W22" s="42" t="s">
        <v>85</v>
      </c>
      <c r="X22" s="43">
        <f t="shared" si="0"/>
        <v>100000</v>
      </c>
      <c r="Y22" s="14"/>
      <c r="Z22" s="14"/>
      <c r="AA22" s="13">
        <f t="shared" si="1"/>
        <v>100000</v>
      </c>
    </row>
    <row r="23" spans="1:27" ht="96" customHeight="1">
      <c r="A23" s="45"/>
      <c r="B23" s="45"/>
      <c r="C23" s="45"/>
      <c r="D23" s="47"/>
      <c r="E23" s="42" t="s">
        <v>88</v>
      </c>
      <c r="F23" s="14">
        <v>38000</v>
      </c>
      <c r="G23" s="14"/>
      <c r="H23" s="14"/>
      <c r="I23" s="13">
        <v>38000</v>
      </c>
      <c r="J23" s="45"/>
      <c r="K23" s="45"/>
      <c r="L23" s="45"/>
      <c r="M23" s="47"/>
      <c r="N23" s="42" t="s">
        <v>88</v>
      </c>
      <c r="O23" s="14"/>
      <c r="P23" s="14"/>
      <c r="Q23" s="14"/>
      <c r="R23" s="26"/>
      <c r="S23" s="45"/>
      <c r="T23" s="45"/>
      <c r="U23" s="45"/>
      <c r="V23" s="47"/>
      <c r="W23" s="42" t="s">
        <v>88</v>
      </c>
      <c r="X23" s="43">
        <f t="shared" si="0"/>
        <v>38000</v>
      </c>
      <c r="Y23" s="14"/>
      <c r="Z23" s="14"/>
      <c r="AA23" s="13">
        <f t="shared" si="1"/>
        <v>38000</v>
      </c>
    </row>
    <row r="24" spans="1:27" ht="87" customHeight="1">
      <c r="A24" s="44" t="s">
        <v>84</v>
      </c>
      <c r="B24" s="44" t="s">
        <v>54</v>
      </c>
      <c r="C24" s="44" t="s">
        <v>55</v>
      </c>
      <c r="D24" s="46" t="s">
        <v>58</v>
      </c>
      <c r="E24" s="42" t="s">
        <v>86</v>
      </c>
      <c r="F24" s="14">
        <v>280000</v>
      </c>
      <c r="G24" s="14"/>
      <c r="H24" s="14"/>
      <c r="I24" s="13">
        <v>280000</v>
      </c>
      <c r="J24" s="44" t="s">
        <v>84</v>
      </c>
      <c r="K24" s="44" t="s">
        <v>54</v>
      </c>
      <c r="L24" s="44" t="s">
        <v>55</v>
      </c>
      <c r="M24" s="46" t="s">
        <v>58</v>
      </c>
      <c r="N24" s="42" t="s">
        <v>86</v>
      </c>
      <c r="O24" s="14"/>
      <c r="P24" s="14"/>
      <c r="Q24" s="14"/>
      <c r="R24" s="26"/>
      <c r="S24" s="44" t="s">
        <v>84</v>
      </c>
      <c r="T24" s="44" t="s">
        <v>54</v>
      </c>
      <c r="U24" s="44" t="s">
        <v>55</v>
      </c>
      <c r="V24" s="46" t="s">
        <v>58</v>
      </c>
      <c r="W24" s="42" t="s">
        <v>86</v>
      </c>
      <c r="X24" s="43">
        <f t="shared" si="0"/>
        <v>280000</v>
      </c>
      <c r="Y24" s="14"/>
      <c r="Z24" s="14"/>
      <c r="AA24" s="13">
        <f t="shared" si="1"/>
        <v>280000</v>
      </c>
    </row>
    <row r="25" spans="1:27" ht="99.75" customHeight="1">
      <c r="A25" s="45"/>
      <c r="B25" s="45"/>
      <c r="C25" s="45"/>
      <c r="D25" s="47"/>
      <c r="E25" s="42" t="s">
        <v>87</v>
      </c>
      <c r="F25" s="14">
        <v>87857.12</v>
      </c>
      <c r="G25" s="14"/>
      <c r="H25" s="14"/>
      <c r="I25" s="13">
        <v>87857</v>
      </c>
      <c r="J25" s="45"/>
      <c r="K25" s="45"/>
      <c r="L25" s="45"/>
      <c r="M25" s="47"/>
      <c r="N25" s="42" t="s">
        <v>87</v>
      </c>
      <c r="O25" s="14"/>
      <c r="P25" s="14"/>
      <c r="Q25" s="14"/>
      <c r="R25" s="26"/>
      <c r="S25" s="45"/>
      <c r="T25" s="45"/>
      <c r="U25" s="45"/>
      <c r="V25" s="47"/>
      <c r="W25" s="42" t="s">
        <v>87</v>
      </c>
      <c r="X25" s="43">
        <f t="shared" si="0"/>
        <v>87857.12</v>
      </c>
      <c r="Y25" s="14"/>
      <c r="Z25" s="14"/>
      <c r="AA25" s="13">
        <f t="shared" si="1"/>
        <v>87857</v>
      </c>
    </row>
    <row r="26" spans="1:27" s="35" customFormat="1" ht="34.5" customHeight="1">
      <c r="A26" s="30" t="s">
        <v>59</v>
      </c>
      <c r="B26" s="30"/>
      <c r="C26" s="30"/>
      <c r="D26" s="31" t="s">
        <v>60</v>
      </c>
      <c r="E26" s="32"/>
      <c r="F26" s="37">
        <f>F29+F30</f>
        <v>566471</v>
      </c>
      <c r="G26" s="33"/>
      <c r="H26" s="33"/>
      <c r="I26" s="34">
        <f>I27</f>
        <v>382831</v>
      </c>
      <c r="J26" s="30" t="s">
        <v>59</v>
      </c>
      <c r="K26" s="30"/>
      <c r="L26" s="30"/>
      <c r="M26" s="31" t="s">
        <v>60</v>
      </c>
      <c r="N26" s="32"/>
      <c r="O26" s="37">
        <f>O29+O30</f>
        <v>0</v>
      </c>
      <c r="P26" s="33"/>
      <c r="Q26" s="33"/>
      <c r="R26" s="34">
        <f>R27</f>
        <v>0</v>
      </c>
      <c r="S26" s="30" t="s">
        <v>59</v>
      </c>
      <c r="T26" s="30"/>
      <c r="U26" s="30"/>
      <c r="V26" s="31" t="s">
        <v>60</v>
      </c>
      <c r="W26" s="32"/>
      <c r="X26" s="13">
        <f t="shared" si="0"/>
        <v>566471</v>
      </c>
      <c r="Y26" s="33"/>
      <c r="Z26" s="33"/>
      <c r="AA26" s="13">
        <f t="shared" si="1"/>
        <v>382831</v>
      </c>
    </row>
    <row r="27" spans="1:27" s="35" customFormat="1" ht="36" customHeight="1">
      <c r="A27" s="30" t="s">
        <v>61</v>
      </c>
      <c r="B27" s="30"/>
      <c r="C27" s="30"/>
      <c r="D27" s="31" t="s">
        <v>60</v>
      </c>
      <c r="E27" s="32"/>
      <c r="F27" s="37">
        <f>F29+F30</f>
        <v>566471</v>
      </c>
      <c r="G27" s="33"/>
      <c r="H27" s="33"/>
      <c r="I27" s="34">
        <f>I28+I29+I30</f>
        <v>382831</v>
      </c>
      <c r="J27" s="30" t="s">
        <v>61</v>
      </c>
      <c r="K27" s="30"/>
      <c r="L27" s="30"/>
      <c r="M27" s="31" t="s">
        <v>60</v>
      </c>
      <c r="N27" s="32"/>
      <c r="O27" s="37">
        <f>O29+O30</f>
        <v>0</v>
      </c>
      <c r="P27" s="33"/>
      <c r="Q27" s="33"/>
      <c r="R27" s="34">
        <f>R28+R29+R30</f>
        <v>0</v>
      </c>
      <c r="S27" s="30" t="s">
        <v>61</v>
      </c>
      <c r="T27" s="30"/>
      <c r="U27" s="30"/>
      <c r="V27" s="31" t="s">
        <v>60</v>
      </c>
      <c r="W27" s="32"/>
      <c r="X27" s="13">
        <f t="shared" si="0"/>
        <v>566471</v>
      </c>
      <c r="Y27" s="33"/>
      <c r="Z27" s="33"/>
      <c r="AA27" s="13">
        <f t="shared" si="1"/>
        <v>382831</v>
      </c>
    </row>
    <row r="28" spans="1:27" ht="65.25" customHeight="1">
      <c r="A28" s="23" t="s">
        <v>57</v>
      </c>
      <c r="B28" s="23" t="s">
        <v>52</v>
      </c>
      <c r="C28" s="23" t="s">
        <v>30</v>
      </c>
      <c r="D28" s="21" t="s">
        <v>53</v>
      </c>
      <c r="E28" s="24"/>
      <c r="F28" s="14"/>
      <c r="G28" s="14"/>
      <c r="H28" s="14"/>
      <c r="I28" s="13">
        <v>36400</v>
      </c>
      <c r="J28" s="23" t="s">
        <v>57</v>
      </c>
      <c r="K28" s="23" t="s">
        <v>52</v>
      </c>
      <c r="L28" s="23" t="s">
        <v>30</v>
      </c>
      <c r="M28" s="21" t="s">
        <v>53</v>
      </c>
      <c r="N28" s="24" t="s">
        <v>25</v>
      </c>
      <c r="O28" s="14"/>
      <c r="P28" s="14"/>
      <c r="Q28" s="14"/>
      <c r="R28" s="26"/>
      <c r="S28" s="23" t="s">
        <v>57</v>
      </c>
      <c r="T28" s="23" t="s">
        <v>52</v>
      </c>
      <c r="U28" s="23" t="s">
        <v>30</v>
      </c>
      <c r="V28" s="21" t="s">
        <v>53</v>
      </c>
      <c r="W28" s="24" t="s">
        <v>25</v>
      </c>
      <c r="X28" s="13">
        <f t="shared" si="0"/>
        <v>0</v>
      </c>
      <c r="Y28" s="14"/>
      <c r="Z28" s="14"/>
      <c r="AA28" s="13">
        <f t="shared" si="1"/>
        <v>36400</v>
      </c>
    </row>
    <row r="29" spans="1:27" ht="65.25" customHeight="1">
      <c r="A29" s="59" t="s">
        <v>56</v>
      </c>
      <c r="B29" s="59" t="s">
        <v>54</v>
      </c>
      <c r="C29" s="59" t="s">
        <v>55</v>
      </c>
      <c r="D29" s="61" t="s">
        <v>58</v>
      </c>
      <c r="E29" s="36" t="s">
        <v>62</v>
      </c>
      <c r="F29" s="38">
        <v>247158</v>
      </c>
      <c r="G29" s="14"/>
      <c r="H29" s="14"/>
      <c r="I29" s="26">
        <v>108431</v>
      </c>
      <c r="J29" s="59" t="s">
        <v>56</v>
      </c>
      <c r="K29" s="59" t="s">
        <v>54</v>
      </c>
      <c r="L29" s="59" t="s">
        <v>55</v>
      </c>
      <c r="M29" s="61" t="s">
        <v>58</v>
      </c>
      <c r="N29" s="36" t="s">
        <v>62</v>
      </c>
      <c r="O29" s="38"/>
      <c r="P29" s="14"/>
      <c r="Q29" s="14"/>
      <c r="R29" s="26"/>
      <c r="S29" s="59" t="s">
        <v>56</v>
      </c>
      <c r="T29" s="59" t="s">
        <v>54</v>
      </c>
      <c r="U29" s="59" t="s">
        <v>55</v>
      </c>
      <c r="V29" s="61" t="s">
        <v>58</v>
      </c>
      <c r="W29" s="36" t="s">
        <v>62</v>
      </c>
      <c r="X29" s="13">
        <f t="shared" si="0"/>
        <v>247158</v>
      </c>
      <c r="Y29" s="14"/>
      <c r="Z29" s="14"/>
      <c r="AA29" s="13">
        <f t="shared" si="1"/>
        <v>108431</v>
      </c>
    </row>
    <row r="30" spans="1:27" ht="65.25" customHeight="1">
      <c r="A30" s="60"/>
      <c r="B30" s="60"/>
      <c r="C30" s="60"/>
      <c r="D30" s="62"/>
      <c r="E30" s="36" t="s">
        <v>73</v>
      </c>
      <c r="F30" s="38">
        <v>319313</v>
      </c>
      <c r="G30" s="14"/>
      <c r="H30" s="14"/>
      <c r="I30" s="26">
        <v>238000</v>
      </c>
      <c r="J30" s="60"/>
      <c r="K30" s="60"/>
      <c r="L30" s="60"/>
      <c r="M30" s="62"/>
      <c r="N30" s="36" t="s">
        <v>73</v>
      </c>
      <c r="O30" s="38"/>
      <c r="P30" s="14"/>
      <c r="Q30" s="14"/>
      <c r="R30" s="26"/>
      <c r="S30" s="60"/>
      <c r="T30" s="60"/>
      <c r="U30" s="60"/>
      <c r="V30" s="62"/>
      <c r="W30" s="36" t="s">
        <v>73</v>
      </c>
      <c r="X30" s="13">
        <f t="shared" si="0"/>
        <v>319313</v>
      </c>
      <c r="Y30" s="14"/>
      <c r="Z30" s="14"/>
      <c r="AA30" s="13">
        <f t="shared" si="1"/>
        <v>238000</v>
      </c>
    </row>
    <row r="31" spans="1:27" ht="39.75" customHeight="1">
      <c r="A31" s="8" t="s">
        <v>37</v>
      </c>
      <c r="B31" s="8"/>
      <c r="C31" s="8"/>
      <c r="D31" s="9" t="s">
        <v>11</v>
      </c>
      <c r="E31" s="14"/>
      <c r="F31" s="14"/>
      <c r="G31" s="14"/>
      <c r="H31" s="14"/>
      <c r="I31" s="13">
        <f>I32</f>
        <v>1057740</v>
      </c>
      <c r="J31" s="8" t="s">
        <v>37</v>
      </c>
      <c r="K31" s="8"/>
      <c r="L31" s="8"/>
      <c r="M31" s="9" t="s">
        <v>11</v>
      </c>
      <c r="N31" s="14"/>
      <c r="O31" s="14"/>
      <c r="P31" s="14"/>
      <c r="Q31" s="14"/>
      <c r="R31" s="13">
        <f>R32</f>
        <v>0</v>
      </c>
      <c r="S31" s="8" t="s">
        <v>37</v>
      </c>
      <c r="T31" s="8"/>
      <c r="U31" s="8"/>
      <c r="V31" s="9" t="s">
        <v>11</v>
      </c>
      <c r="W31" s="14"/>
      <c r="X31" s="13">
        <f t="shared" si="0"/>
        <v>0</v>
      </c>
      <c r="Y31" s="14"/>
      <c r="Z31" s="14"/>
      <c r="AA31" s="13">
        <f t="shared" si="1"/>
        <v>1057740</v>
      </c>
    </row>
    <row r="32" spans="1:27" ht="39.75" customHeight="1">
      <c r="A32" s="8" t="s">
        <v>38</v>
      </c>
      <c r="B32" s="8"/>
      <c r="C32" s="8"/>
      <c r="D32" s="9" t="s">
        <v>11</v>
      </c>
      <c r="E32" s="14"/>
      <c r="F32" s="14"/>
      <c r="G32" s="14"/>
      <c r="H32" s="14"/>
      <c r="I32" s="13">
        <f>I33+I34+I35</f>
        <v>1057740</v>
      </c>
      <c r="J32" s="8" t="s">
        <v>38</v>
      </c>
      <c r="K32" s="8"/>
      <c r="L32" s="8"/>
      <c r="M32" s="9" t="s">
        <v>11</v>
      </c>
      <c r="N32" s="14"/>
      <c r="O32" s="14"/>
      <c r="P32" s="14"/>
      <c r="Q32" s="14"/>
      <c r="R32" s="13">
        <f>R33+R35+R34</f>
        <v>0</v>
      </c>
      <c r="S32" s="8" t="s">
        <v>38</v>
      </c>
      <c r="T32" s="8"/>
      <c r="U32" s="8"/>
      <c r="V32" s="9" t="s">
        <v>11</v>
      </c>
      <c r="W32" s="14"/>
      <c r="X32" s="13">
        <f t="shared" si="0"/>
        <v>0</v>
      </c>
      <c r="Y32" s="14"/>
      <c r="Z32" s="14"/>
      <c r="AA32" s="13">
        <f t="shared" si="1"/>
        <v>1057740</v>
      </c>
    </row>
    <row r="33" spans="1:27" s="27" customFormat="1" ht="35.25" customHeight="1">
      <c r="A33" s="23" t="s">
        <v>39</v>
      </c>
      <c r="B33" s="23" t="s">
        <v>40</v>
      </c>
      <c r="C33" s="23" t="s">
        <v>12</v>
      </c>
      <c r="D33" s="22" t="s">
        <v>13</v>
      </c>
      <c r="E33" s="24" t="s">
        <v>25</v>
      </c>
      <c r="F33" s="25"/>
      <c r="G33" s="25"/>
      <c r="H33" s="25"/>
      <c r="I33" s="26">
        <v>928740</v>
      </c>
      <c r="J33" s="23" t="s">
        <v>39</v>
      </c>
      <c r="K33" s="23" t="s">
        <v>40</v>
      </c>
      <c r="L33" s="23" t="s">
        <v>12</v>
      </c>
      <c r="M33" s="22" t="s">
        <v>13</v>
      </c>
      <c r="N33" s="24" t="s">
        <v>25</v>
      </c>
      <c r="O33" s="25"/>
      <c r="P33" s="25"/>
      <c r="Q33" s="25"/>
      <c r="R33" s="26"/>
      <c r="S33" s="23" t="s">
        <v>39</v>
      </c>
      <c r="T33" s="23" t="s">
        <v>40</v>
      </c>
      <c r="U33" s="23" t="s">
        <v>12</v>
      </c>
      <c r="V33" s="22" t="s">
        <v>13</v>
      </c>
      <c r="W33" s="24" t="s">
        <v>25</v>
      </c>
      <c r="X33" s="13">
        <f t="shared" si="0"/>
        <v>0</v>
      </c>
      <c r="Y33" s="25"/>
      <c r="Z33" s="25"/>
      <c r="AA33" s="13">
        <f t="shared" si="1"/>
        <v>928740</v>
      </c>
    </row>
    <row r="34" spans="1:27" s="27" customFormat="1" ht="35.25" customHeight="1">
      <c r="A34" s="23" t="s">
        <v>78</v>
      </c>
      <c r="B34" s="23" t="s">
        <v>80</v>
      </c>
      <c r="C34" s="23"/>
      <c r="D34" s="22" t="s">
        <v>79</v>
      </c>
      <c r="E34" s="24"/>
      <c r="F34" s="25"/>
      <c r="G34" s="25"/>
      <c r="H34" s="25"/>
      <c r="I34" s="26">
        <v>105000</v>
      </c>
      <c r="J34" s="23" t="s">
        <v>78</v>
      </c>
      <c r="K34" s="23" t="s">
        <v>80</v>
      </c>
      <c r="L34" s="23" t="s">
        <v>81</v>
      </c>
      <c r="M34" s="22" t="s">
        <v>79</v>
      </c>
      <c r="N34" s="24" t="s">
        <v>25</v>
      </c>
      <c r="O34" s="25"/>
      <c r="P34" s="25"/>
      <c r="Q34" s="25"/>
      <c r="R34" s="26"/>
      <c r="S34" s="23" t="s">
        <v>78</v>
      </c>
      <c r="T34" s="23" t="s">
        <v>80</v>
      </c>
      <c r="U34" s="23" t="s">
        <v>81</v>
      </c>
      <c r="V34" s="22" t="s">
        <v>79</v>
      </c>
      <c r="W34" s="24" t="s">
        <v>25</v>
      </c>
      <c r="X34" s="13"/>
      <c r="Y34" s="25"/>
      <c r="Z34" s="25"/>
      <c r="AA34" s="13">
        <f t="shared" si="1"/>
        <v>105000</v>
      </c>
    </row>
    <row r="35" spans="1:27" s="27" customFormat="1" ht="15.75">
      <c r="A35" s="23" t="s">
        <v>41</v>
      </c>
      <c r="B35" s="23" t="s">
        <v>42</v>
      </c>
      <c r="C35" s="23" t="s">
        <v>43</v>
      </c>
      <c r="D35" s="22" t="s">
        <v>44</v>
      </c>
      <c r="E35" s="24" t="s">
        <v>25</v>
      </c>
      <c r="F35" s="25"/>
      <c r="G35" s="25"/>
      <c r="H35" s="25"/>
      <c r="I35" s="26">
        <v>24000</v>
      </c>
      <c r="J35" s="23" t="s">
        <v>41</v>
      </c>
      <c r="K35" s="23" t="s">
        <v>42</v>
      </c>
      <c r="L35" s="23" t="s">
        <v>43</v>
      </c>
      <c r="M35" s="22" t="s">
        <v>44</v>
      </c>
      <c r="N35" s="24"/>
      <c r="O35" s="25"/>
      <c r="P35" s="25"/>
      <c r="Q35" s="25"/>
      <c r="R35" s="26"/>
      <c r="S35" s="23" t="s">
        <v>41</v>
      </c>
      <c r="T35" s="23" t="s">
        <v>42</v>
      </c>
      <c r="U35" s="23" t="s">
        <v>43</v>
      </c>
      <c r="V35" s="22" t="s">
        <v>44</v>
      </c>
      <c r="W35" s="24" t="s">
        <v>25</v>
      </c>
      <c r="X35" s="13">
        <f t="shared" si="0"/>
        <v>0</v>
      </c>
      <c r="Y35" s="25"/>
      <c r="Z35" s="25"/>
      <c r="AA35" s="13">
        <f t="shared" si="1"/>
        <v>24000</v>
      </c>
    </row>
    <row r="36" spans="1:27" s="35" customFormat="1" ht="37.5" customHeight="1">
      <c r="A36" s="30" t="s">
        <v>69</v>
      </c>
      <c r="B36" s="30"/>
      <c r="C36" s="30"/>
      <c r="D36" s="39" t="s">
        <v>70</v>
      </c>
      <c r="E36" s="32"/>
      <c r="F36" s="33"/>
      <c r="G36" s="33"/>
      <c r="H36" s="33"/>
      <c r="I36" s="34">
        <f>I37</f>
        <v>6781570.5</v>
      </c>
      <c r="J36" s="30" t="s">
        <v>69</v>
      </c>
      <c r="K36" s="30"/>
      <c r="L36" s="30"/>
      <c r="M36" s="39" t="s">
        <v>70</v>
      </c>
      <c r="N36" s="32"/>
      <c r="O36" s="33"/>
      <c r="P36" s="33"/>
      <c r="Q36" s="33"/>
      <c r="R36" s="34">
        <f>R37</f>
        <v>-400000</v>
      </c>
      <c r="S36" s="30" t="s">
        <v>69</v>
      </c>
      <c r="T36" s="30"/>
      <c r="U36" s="30"/>
      <c r="V36" s="39" t="s">
        <v>70</v>
      </c>
      <c r="W36" s="32"/>
      <c r="X36" s="13">
        <f t="shared" si="0"/>
        <v>0</v>
      </c>
      <c r="Y36" s="33"/>
      <c r="Z36" s="33"/>
      <c r="AA36" s="13">
        <f t="shared" si="1"/>
        <v>6381570.5</v>
      </c>
    </row>
    <row r="37" spans="1:27" s="35" customFormat="1" ht="37.5" customHeight="1">
      <c r="A37" s="30" t="s">
        <v>71</v>
      </c>
      <c r="B37" s="30"/>
      <c r="C37" s="30"/>
      <c r="D37" s="39" t="s">
        <v>70</v>
      </c>
      <c r="E37" s="32"/>
      <c r="F37" s="33"/>
      <c r="G37" s="33"/>
      <c r="H37" s="33"/>
      <c r="I37" s="34">
        <f>I38</f>
        <v>6781570.5</v>
      </c>
      <c r="J37" s="30" t="s">
        <v>71</v>
      </c>
      <c r="K37" s="30"/>
      <c r="L37" s="30"/>
      <c r="M37" s="39" t="s">
        <v>70</v>
      </c>
      <c r="N37" s="32"/>
      <c r="O37" s="33"/>
      <c r="P37" s="33"/>
      <c r="Q37" s="33"/>
      <c r="R37" s="34">
        <f>R38</f>
        <v>-400000</v>
      </c>
      <c r="S37" s="30" t="s">
        <v>71</v>
      </c>
      <c r="T37" s="30"/>
      <c r="U37" s="30"/>
      <c r="V37" s="39" t="s">
        <v>70</v>
      </c>
      <c r="W37" s="32"/>
      <c r="X37" s="13">
        <f t="shared" si="0"/>
        <v>0</v>
      </c>
      <c r="Y37" s="33"/>
      <c r="Z37" s="33"/>
      <c r="AA37" s="13">
        <f t="shared" si="1"/>
        <v>6381570.5</v>
      </c>
    </row>
    <row r="38" spans="1:27" s="27" customFormat="1" ht="19.5" customHeight="1">
      <c r="A38" s="23" t="s">
        <v>72</v>
      </c>
      <c r="B38" s="23" t="s">
        <v>67</v>
      </c>
      <c r="C38" s="23" t="s">
        <v>65</v>
      </c>
      <c r="D38" s="22" t="s">
        <v>68</v>
      </c>
      <c r="E38" s="24" t="s">
        <v>25</v>
      </c>
      <c r="F38" s="26"/>
      <c r="G38" s="25"/>
      <c r="H38" s="25"/>
      <c r="I38" s="26">
        <v>6781570.5</v>
      </c>
      <c r="J38" s="23" t="s">
        <v>72</v>
      </c>
      <c r="K38" s="23" t="s">
        <v>67</v>
      </c>
      <c r="L38" s="23" t="s">
        <v>65</v>
      </c>
      <c r="M38" s="22" t="s">
        <v>68</v>
      </c>
      <c r="N38" s="24" t="s">
        <v>25</v>
      </c>
      <c r="O38" s="26"/>
      <c r="P38" s="25"/>
      <c r="Q38" s="25"/>
      <c r="R38" s="26">
        <v>-400000</v>
      </c>
      <c r="S38" s="23" t="s">
        <v>72</v>
      </c>
      <c r="T38" s="23" t="s">
        <v>67</v>
      </c>
      <c r="U38" s="23" t="s">
        <v>65</v>
      </c>
      <c r="V38" s="22" t="s">
        <v>68</v>
      </c>
      <c r="W38" s="24" t="s">
        <v>25</v>
      </c>
      <c r="X38" s="13">
        <f t="shared" si="0"/>
        <v>0</v>
      </c>
      <c r="Y38" s="25"/>
      <c r="Z38" s="25"/>
      <c r="AA38" s="13">
        <f t="shared" si="1"/>
        <v>6381570.5</v>
      </c>
    </row>
    <row r="39" spans="1:27" ht="19.5" customHeight="1">
      <c r="A39" s="15"/>
      <c r="B39" s="15"/>
      <c r="C39" s="16"/>
      <c r="D39" s="9" t="s">
        <v>0</v>
      </c>
      <c r="E39" s="17"/>
      <c r="F39" s="18">
        <f>F10+F13+F20+F26+F31+F36</f>
        <v>1358498.12</v>
      </c>
      <c r="G39" s="17"/>
      <c r="H39" s="17"/>
      <c r="I39" s="18">
        <f>I10+I13+I20+I26+I31+I36</f>
        <v>20679282.5</v>
      </c>
      <c r="J39" s="15"/>
      <c r="K39" s="15"/>
      <c r="L39" s="16"/>
      <c r="M39" s="9" t="s">
        <v>0</v>
      </c>
      <c r="N39" s="17"/>
      <c r="O39" s="18">
        <f>O10+O13+O20+O26+O31</f>
        <v>0</v>
      </c>
      <c r="P39" s="17"/>
      <c r="Q39" s="17"/>
      <c r="R39" s="18">
        <f>R10+R13+R20+R26+R31+R36</f>
        <v>375170</v>
      </c>
      <c r="S39" s="15"/>
      <c r="T39" s="15"/>
      <c r="U39" s="16"/>
      <c r="V39" s="9" t="s">
        <v>0</v>
      </c>
      <c r="W39" s="17"/>
      <c r="X39" s="13">
        <f t="shared" si="0"/>
        <v>1358498.12</v>
      </c>
      <c r="Y39" s="17"/>
      <c r="Z39" s="17"/>
      <c r="AA39" s="13">
        <f t="shared" si="1"/>
        <v>21054452.5</v>
      </c>
    </row>
    <row r="40" ht="15">
      <c r="AA40" s="40"/>
    </row>
    <row r="42" spans="1:26" ht="20.25">
      <c r="A42" s="7"/>
      <c r="B42" s="2"/>
      <c r="C42" s="2"/>
      <c r="D42" s="2"/>
      <c r="E42" s="2"/>
      <c r="F42" s="2"/>
      <c r="G42" s="2"/>
      <c r="H42" s="2"/>
      <c r="T42" s="29" t="s">
        <v>91</v>
      </c>
      <c r="U42" s="29"/>
      <c r="V42" s="29"/>
      <c r="W42" s="7"/>
      <c r="X42" s="6"/>
      <c r="Y42" s="6"/>
      <c r="Z42" s="29" t="s">
        <v>92</v>
      </c>
    </row>
    <row r="46" spans="16:18" ht="15">
      <c r="P46" s="2" t="s">
        <v>68</v>
      </c>
      <c r="Q46" s="2" t="s">
        <v>93</v>
      </c>
      <c r="R46" s="2">
        <v>-400000</v>
      </c>
    </row>
  </sheetData>
  <sheetProtection/>
  <mergeCells count="67">
    <mergeCell ref="K22:K23"/>
    <mergeCell ref="A22:A23"/>
    <mergeCell ref="C24:C25"/>
    <mergeCell ref="D24:D25"/>
    <mergeCell ref="M22:M23"/>
    <mergeCell ref="L22:L23"/>
    <mergeCell ref="M24:M25"/>
    <mergeCell ref="L24:L25"/>
    <mergeCell ref="K24:K25"/>
    <mergeCell ref="A24:A25"/>
    <mergeCell ref="B29:B30"/>
    <mergeCell ref="A29:A30"/>
    <mergeCell ref="S29:S30"/>
    <mergeCell ref="T29:T30"/>
    <mergeCell ref="M29:M30"/>
    <mergeCell ref="L29:L30"/>
    <mergeCell ref="U29:U30"/>
    <mergeCell ref="V29:V30"/>
    <mergeCell ref="D29:D30"/>
    <mergeCell ref="C29:C30"/>
    <mergeCell ref="K29:K30"/>
    <mergeCell ref="J29:J30"/>
    <mergeCell ref="D5:G5"/>
    <mergeCell ref="E8:E9"/>
    <mergeCell ref="F8:F9"/>
    <mergeCell ref="G8:G9"/>
    <mergeCell ref="E7:I7"/>
    <mergeCell ref="L7:L9"/>
    <mergeCell ref="M7:M9"/>
    <mergeCell ref="B7:B9"/>
    <mergeCell ref="A7:A9"/>
    <mergeCell ref="J7:J9"/>
    <mergeCell ref="K7:K9"/>
    <mergeCell ref="D7:D9"/>
    <mergeCell ref="I8:I9"/>
    <mergeCell ref="H8:H9"/>
    <mergeCell ref="C7:C9"/>
    <mergeCell ref="N7:R7"/>
    <mergeCell ref="N8:N9"/>
    <mergeCell ref="O8:O9"/>
    <mergeCell ref="P8:P9"/>
    <mergeCell ref="Q8:Q9"/>
    <mergeCell ref="R8:R9"/>
    <mergeCell ref="S7:S9"/>
    <mergeCell ref="T7:T9"/>
    <mergeCell ref="U7:U9"/>
    <mergeCell ref="V7:V9"/>
    <mergeCell ref="W7:AA7"/>
    <mergeCell ref="W8:W9"/>
    <mergeCell ref="X8:X9"/>
    <mergeCell ref="Y8:Y9"/>
    <mergeCell ref="Z8:Z9"/>
    <mergeCell ref="AA8:AA9"/>
    <mergeCell ref="J22:J23"/>
    <mergeCell ref="J24:J25"/>
    <mergeCell ref="B22:B23"/>
    <mergeCell ref="C22:C23"/>
    <mergeCell ref="D22:D23"/>
    <mergeCell ref="B24:B25"/>
    <mergeCell ref="S22:S23"/>
    <mergeCell ref="T22:T23"/>
    <mergeCell ref="U22:U23"/>
    <mergeCell ref="V22:V23"/>
    <mergeCell ref="S24:S25"/>
    <mergeCell ref="T24:T25"/>
    <mergeCell ref="U24:U25"/>
    <mergeCell ref="V24:V25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2017-12-05T14:06:01Z</cp:lastPrinted>
  <dcterms:created xsi:type="dcterms:W3CDTF">2014-01-17T10:52:16Z</dcterms:created>
  <dcterms:modified xsi:type="dcterms:W3CDTF">2017-12-07T13:24:18Z</dcterms:modified>
  <cp:category/>
  <cp:version/>
  <cp:contentType/>
  <cp:contentStatus/>
</cp:coreProperties>
</file>