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'дод.6'!$A$1:$L$101</definedName>
  </definedNames>
  <calcPr fullCalcOnLoad="1"/>
</workbook>
</file>

<file path=xl/sharedStrings.xml><?xml version="1.0" encoding="utf-8"?>
<sst xmlns="http://schemas.openxmlformats.org/spreadsheetml/2006/main" count="297" uniqueCount="239">
  <si>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</si>
  <si>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</si>
  <si>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</si>
  <si>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</si>
  <si>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</si>
  <si>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</si>
  <si>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</si>
  <si>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</si>
  <si>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>Фінансове управління   Конотопської районної державної адміністрації  Сумської області( в частині міжбюджетних трансфертів, резервного фонду)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</si>
  <si>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</si>
  <si>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</si>
  <si>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</si>
  <si>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</si>
  <si>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</si>
  <si>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</si>
  <si>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</si>
  <si>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</si>
  <si>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</si>
  <si>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</si>
  <si>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</si>
  <si>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0110170</t>
  </si>
  <si>
    <t>0170</t>
  </si>
  <si>
    <t>0111</t>
  </si>
  <si>
    <t xml:space="preserve">Відділ освіти   Конотопської районної державної адміністрації </t>
  </si>
  <si>
    <t>1011020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</si>
  <si>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</si>
  <si>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</si>
  <si>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</si>
  <si>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</si>
  <si>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</si>
  <si>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</si>
  <si>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1510000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</si>
  <si>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</si>
  <si>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</si>
  <si>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</t>
  </si>
  <si>
    <t>0300000</t>
  </si>
  <si>
    <t>0310000</t>
  </si>
  <si>
    <t>0311060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</si>
  <si>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</si>
  <si>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</si>
  <si>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</si>
  <si>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</si>
  <si>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</si>
  <si>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</si>
  <si>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</si>
  <si>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</si>
  <si>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0312180</t>
  </si>
  <si>
    <t>2180</t>
  </si>
  <si>
    <t>0726</t>
  </si>
  <si>
    <t>Первинна медична допомога населенню</t>
  </si>
  <si>
    <t>1030</t>
  </si>
  <si>
    <t>2400000</t>
  </si>
  <si>
    <t>2410000</t>
  </si>
  <si>
    <t>2414030</t>
  </si>
  <si>
    <t>4030</t>
  </si>
  <si>
    <t>0822</t>
  </si>
  <si>
    <t>Фiлармонiї, музичнi колективи i ансамблі та iншi мистецькі  заклади та заходи</t>
  </si>
  <si>
    <t>2414060</t>
  </si>
  <si>
    <t>4060</t>
  </si>
  <si>
    <t>Бiблiотеки</t>
  </si>
  <si>
    <t>2414090</t>
  </si>
  <si>
    <t>4090</t>
  </si>
  <si>
    <t>0828</t>
  </si>
  <si>
    <t>Палаци i будинки культури, клуби та iншi заклади клубного типу</t>
  </si>
  <si>
    <t>2416310</t>
  </si>
  <si>
    <t>6310</t>
  </si>
  <si>
    <t>0490</t>
  </si>
  <si>
    <t>Реалізація заходів щодо інвестиційного розвитку території</t>
  </si>
  <si>
    <t>1016310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</si>
  <si>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</si>
  <si>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</si>
  <si>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</si>
  <si>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</si>
  <si>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</si>
  <si>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</si>
  <si>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7600000</t>
  </si>
  <si>
    <t>7610000</t>
  </si>
  <si>
    <t>1070</t>
  </si>
  <si>
    <t>151034</t>
  </si>
  <si>
    <t>3034</t>
  </si>
  <si>
    <t>Надання пільг окремим категоріям громадян з оплати послуг зв'язку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</si>
  <si>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</si>
  <si>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</si>
  <si>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</si>
  <si>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</si>
  <si>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</si>
  <si>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</si>
  <si>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</si>
  <si>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</si>
  <si>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</si>
  <si>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</si>
  <si>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</si>
  <si>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</si>
  <si>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</si>
  <si>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</si>
  <si>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</si>
  <si>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</si>
  <si>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</si>
  <si>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</si>
  <si>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0313132</t>
  </si>
  <si>
    <t>3132</t>
  </si>
  <si>
    <t>Програми і заходи центрів соціальних служб для сім'ї,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</si>
  <si>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</si>
  <si>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</si>
  <si>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</si>
  <si>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</si>
  <si>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</si>
  <si>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</si>
  <si>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3140</t>
  </si>
  <si>
    <t>0313160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</si>
  <si>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</si>
  <si>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</si>
  <si>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</si>
  <si>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</si>
  <si>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</si>
  <si>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</si>
  <si>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</si>
  <si>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</si>
  <si>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</si>
  <si>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</si>
  <si>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0313202</t>
  </si>
  <si>
    <t>1513220</t>
  </si>
  <si>
    <t>3220</t>
  </si>
  <si>
    <t>Забезпечення обробки інформації з нарахування та виплати допомог і компенсацій</t>
  </si>
  <si>
    <t>1513400</t>
  </si>
  <si>
    <t>3400</t>
  </si>
  <si>
    <t>Інші видатки на соціальний захист населення</t>
  </si>
  <si>
    <t>5030</t>
  </si>
  <si>
    <t>5060</t>
  </si>
  <si>
    <t>1516310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</si>
  <si>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</si>
  <si>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</si>
  <si>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</si>
  <si>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</si>
  <si>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7618290</t>
  </si>
  <si>
    <t>8290</t>
  </si>
  <si>
    <t>0180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</si>
  <si>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</si>
  <si>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</si>
  <si>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</si>
  <si>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</si>
  <si>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</si>
  <si>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</si>
  <si>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</si>
  <si>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7618800</t>
  </si>
  <si>
    <t>8800</t>
  </si>
  <si>
    <t>Інші субвенції</t>
  </si>
  <si>
    <t>0316430</t>
  </si>
  <si>
    <t>6430</t>
  </si>
  <si>
    <t>Розробка схем та проектних рішень масового застосування</t>
  </si>
  <si>
    <t>0443</t>
  </si>
  <si>
    <t>Найменування місцевої (регіональної) програми</t>
  </si>
  <si>
    <t>Разом загальний та спеціальний фонди</t>
  </si>
  <si>
    <t>Додаток 6</t>
  </si>
  <si>
    <t>Програма економічного і соціального розвитку Конотопського району на 2017 рік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</si>
  <si>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</si>
  <si>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</si>
  <si>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</si>
  <si>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</si>
  <si>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</si>
  <si>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</si>
  <si>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</si>
  <si>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</si>
  <si>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</si>
  <si>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</si>
  <si>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програма розроблення схеми планування території Конотопського району на 2016-2017 роки</t>
  </si>
  <si>
    <t>Районна програма призначення і виплати компенсації фізичним особам, які надають соціальні послуги на 2017 рік</t>
  </si>
  <si>
    <t xml:space="preserve">Районна програма соціального захисту сімей , в яких виховуються онкохворі діти на 2017 рік </t>
  </si>
  <si>
    <t xml:space="preserve">Районна  програма «Фінансова підтримка громадської організації "Інваліди війни Конотопщини " на 2016 - 2018 роки» </t>
  </si>
  <si>
    <t xml:space="preserve">Районна програма соціального захисту сімей, в яких виховуються онкохворі діти на 2017 рік </t>
  </si>
  <si>
    <t xml:space="preserve">Районна програма встановлення та виплати у 2017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</si>
  <si>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2017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</si>
  <si>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2017 рік"</t>
  </si>
  <si>
    <t>Районна цільова соціальна  програма протидії захворюванню на туберкульоз у 2017-2019 роках</t>
  </si>
  <si>
    <t>2414200</t>
  </si>
  <si>
    <t>4200</t>
  </si>
  <si>
    <t>0829</t>
  </si>
  <si>
    <t>Iншi культурно-освiтнi заклади та заходи</t>
  </si>
  <si>
    <t>Районна комплексна програма "Освіта  Конотопщини" на 2016-2018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</si>
  <si>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2017 рік</t>
  </si>
  <si>
    <t xml:space="preserve">"Про районний бюджет на 2017 рік" 
</t>
  </si>
  <si>
    <t>Районна програма висвітлення діяльності Конотопської районної ради  мистецько-інформаційним "РТВ-Центром""ВЕЖА" на 2017 рік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</si>
  <si>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</si>
  <si>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</si>
  <si>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</si>
  <si>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0313141</t>
  </si>
  <si>
    <t>3141</t>
  </si>
  <si>
    <t>Розвиток дитячо-юнацького та резервного спорту</t>
  </si>
  <si>
    <t>1015031</t>
  </si>
  <si>
    <t>5050</t>
  </si>
  <si>
    <t>Підтримка фізкультурно-спортивного руху</t>
  </si>
  <si>
    <t>0315051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</si>
  <si>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</si>
  <si>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</si>
  <si>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</si>
  <si>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</si>
  <si>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</si>
  <si>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</si>
  <si>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</si>
  <si>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</si>
  <si>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</si>
  <si>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</si>
  <si>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Зміни до додатку 6 до рішення районної ради "Про районний бюджет на 2017 рік "</t>
  </si>
  <si>
    <t>"Перелік місцевих (регіональних) програм, які фінансуватимуться за рахунок коштів районного бюджету у 2017 році"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</si>
  <si>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</si>
  <si>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Районна Програма оздоровлення та відпочинку дітей на 2017 рік</t>
  </si>
  <si>
    <t>0318600</t>
  </si>
  <si>
    <t>8600</t>
  </si>
  <si>
    <t>0133</t>
  </si>
  <si>
    <t>Інші видатки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</si>
  <si>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2017 рік</t>
  </si>
  <si>
    <t>Районна програма надання пільг на послуги зв"язку окремим категоріям громадян Конотопского району в 2017 році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</si>
  <si>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</si>
  <si>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Районна комплексна програма "Правопорядок на 2016-2020 роки"</t>
  </si>
  <si>
    <t>Заступник голови районної ради</t>
  </si>
  <si>
    <t>І.В.Клігунова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</si>
  <si>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</si>
  <si>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</si>
  <si>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0318106</t>
  </si>
  <si>
    <t>8106</t>
  </si>
  <si>
    <t>Надання державного пільгового кредиту індивідуальним сільським забудовникам</t>
  </si>
  <si>
    <t>Районна цільова програма підтримки індивідуального житлового будівництва "Власний дім" на 2017-2018 роки</t>
  </si>
  <si>
    <t>0318100</t>
  </si>
  <si>
    <t>0313110</t>
  </si>
  <si>
    <t>0313130</t>
  </si>
  <si>
    <t>0313140</t>
  </si>
  <si>
    <t>0313200</t>
  </si>
  <si>
    <t>0315050</t>
  </si>
  <si>
    <t>0315060</t>
  </si>
  <si>
    <t>1015030</t>
  </si>
  <si>
    <t>1513030</t>
  </si>
  <si>
    <t>1513100</t>
  </si>
  <si>
    <t>1513180</t>
  </si>
  <si>
    <t>1513200</t>
  </si>
  <si>
    <t>0316650</t>
  </si>
  <si>
    <t>6650</t>
  </si>
  <si>
    <t>0456</t>
  </si>
  <si>
    <t>Утримання та розвиток інфраструктури доріг</t>
  </si>
  <si>
    <t>від  02.08.2017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</si>
</sst>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="50" zoomScaleNormal="50" zoomScaleSheetLayoutView="50" zoomScalePageLayoutView="0" workbookViewId="0" topLeftCell="A1">
      <pane xSplit="4" ySplit="17" topLeftCell="E39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G48" sqref="G48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101.57421875" style="1" customWidth="1"/>
    <col min="5" max="5" width="98.7109375" style="3" customWidth="1"/>
    <col min="6" max="6" width="18.7109375" style="3" customWidth="1"/>
    <col min="7" max="7" width="15.8515625" style="3" customWidth="1"/>
    <col min="8" max="8" width="22.8515625" style="3" customWidth="1"/>
    <col min="9" max="9" width="21.421875" style="3" customWidth="1"/>
    <col min="10" max="10" width="16.140625" style="3" customWidth="1"/>
    <col min="11" max="11" width="20.57421875" style="3" customWidth="1"/>
    <col min="12" max="12" width="17.421875" style="3" customWidth="1"/>
    <col min="13" max="16384" width="9.140625" style="3" customWidth="1"/>
  </cols>
  <sheetData>
    <row r="1" spans="9:12" ht="24.75" customHeight="1">
      <c r="I1" s="59"/>
      <c r="J1" s="97" t="s">
        <v>153</v>
      </c>
      <c r="K1" s="97"/>
      <c r="L1" s="97"/>
    </row>
    <row r="2" spans="9:12" ht="27.75" customHeight="1">
      <c r="I2" s="59"/>
      <c r="J2" s="97" t="s">
        <v>2</v>
      </c>
      <c r="K2" s="97"/>
      <c r="L2" s="97"/>
    </row>
    <row r="3" spans="9:12" ht="33.75" customHeight="1">
      <c r="I3" s="59"/>
      <c r="J3" s="97" t="s">
        <v>13</v>
      </c>
      <c r="K3" s="97"/>
      <c r="L3" s="97"/>
    </row>
    <row r="4" spans="9:12" ht="30.75" customHeight="1" hidden="1">
      <c r="I4" s="65" t="s">
        <v>180</v>
      </c>
      <c r="J4" s="65"/>
      <c r="K4" s="65"/>
      <c r="L4" s="65"/>
    </row>
    <row r="5" spans="9:12" ht="26.25" customHeight="1">
      <c r="I5" s="59"/>
      <c r="J5" s="97" t="s">
        <v>238</v>
      </c>
      <c r="K5" s="97"/>
      <c r="L5" s="97"/>
    </row>
    <row r="6" ht="84" customHeight="1" hidden="1"/>
    <row r="7" spans="1:9" ht="41.25" customHeight="1">
      <c r="A7" s="3"/>
      <c r="B7" s="3"/>
      <c r="C7" s="3"/>
      <c r="D7" s="67" t="s">
        <v>202</v>
      </c>
      <c r="E7" s="67"/>
      <c r="F7" s="67"/>
      <c r="G7" s="67"/>
      <c r="H7" s="67"/>
      <c r="I7" s="67"/>
    </row>
    <row r="8" spans="1:11" ht="24.75" customHeight="1">
      <c r="A8" s="3"/>
      <c r="B8" s="3"/>
      <c r="C8" s="3"/>
      <c r="D8" s="67" t="s">
        <v>203</v>
      </c>
      <c r="E8" s="67"/>
      <c r="F8" s="67"/>
      <c r="G8" s="67"/>
      <c r="H8" s="67"/>
      <c r="I8" s="67"/>
      <c r="J8" s="58"/>
      <c r="K8" s="58"/>
    </row>
    <row r="9" spans="1:12" ht="24.75" customHeight="1">
      <c r="A9" s="5"/>
      <c r="B9" s="5"/>
      <c r="C9" s="5"/>
      <c r="D9" s="5"/>
      <c r="L9" s="14" t="s">
        <v>183</v>
      </c>
    </row>
    <row r="10" spans="1:12" ht="24.75" customHeight="1">
      <c r="A10" s="85" t="s">
        <v>14</v>
      </c>
      <c r="B10" s="85" t="s">
        <v>16</v>
      </c>
      <c r="C10" s="85" t="s">
        <v>17</v>
      </c>
      <c r="D10" s="88" t="s">
        <v>18</v>
      </c>
      <c r="E10" s="66" t="s">
        <v>151</v>
      </c>
      <c r="F10" s="66" t="s">
        <v>10</v>
      </c>
      <c r="G10" s="66"/>
      <c r="H10" s="66"/>
      <c r="I10" s="66" t="s">
        <v>11</v>
      </c>
      <c r="J10" s="66"/>
      <c r="K10" s="66"/>
      <c r="L10" s="81" t="s">
        <v>152</v>
      </c>
    </row>
    <row r="11" spans="1:12" ht="11.25" customHeight="1">
      <c r="A11" s="86"/>
      <c r="B11" s="86"/>
      <c r="C11" s="86"/>
      <c r="D11" s="89"/>
      <c r="E11" s="66"/>
      <c r="F11" s="66"/>
      <c r="G11" s="66"/>
      <c r="H11" s="66"/>
      <c r="I11" s="66"/>
      <c r="J11" s="66"/>
      <c r="K11" s="66"/>
      <c r="L11" s="81"/>
    </row>
    <row r="12" spans="1:12" s="17" customFormat="1" ht="9.75" customHeight="1">
      <c r="A12" s="86"/>
      <c r="B12" s="86"/>
      <c r="C12" s="86"/>
      <c r="D12" s="89"/>
      <c r="E12" s="66"/>
      <c r="F12" s="66"/>
      <c r="G12" s="66"/>
      <c r="H12" s="66"/>
      <c r="I12" s="66"/>
      <c r="J12" s="66"/>
      <c r="K12" s="66"/>
      <c r="L12" s="81"/>
    </row>
    <row r="13" spans="1:12" s="17" customFormat="1" ht="24.75" customHeight="1">
      <c r="A13" s="86"/>
      <c r="B13" s="86"/>
      <c r="C13" s="86"/>
      <c r="D13" s="89"/>
      <c r="E13" s="66"/>
      <c r="F13" s="66" t="s">
        <v>199</v>
      </c>
      <c r="G13" s="66" t="s">
        <v>200</v>
      </c>
      <c r="H13" s="66" t="s">
        <v>201</v>
      </c>
      <c r="I13" s="66" t="s">
        <v>199</v>
      </c>
      <c r="J13" s="66" t="s">
        <v>200</v>
      </c>
      <c r="K13" s="81" t="s">
        <v>201</v>
      </c>
      <c r="L13" s="81"/>
    </row>
    <row r="14" spans="1:12" s="17" customFormat="1" ht="24.75" customHeight="1">
      <c r="A14" s="86"/>
      <c r="B14" s="86"/>
      <c r="C14" s="86"/>
      <c r="D14" s="89"/>
      <c r="E14" s="66"/>
      <c r="F14" s="66"/>
      <c r="G14" s="66"/>
      <c r="H14" s="66"/>
      <c r="I14" s="66"/>
      <c r="J14" s="66"/>
      <c r="K14" s="81"/>
      <c r="L14" s="81"/>
    </row>
    <row r="15" spans="1:12" s="17" customFormat="1" ht="15.75" customHeight="1">
      <c r="A15" s="86"/>
      <c r="B15" s="86"/>
      <c r="C15" s="86"/>
      <c r="D15" s="89"/>
      <c r="E15" s="66"/>
      <c r="F15" s="66"/>
      <c r="G15" s="66"/>
      <c r="H15" s="66"/>
      <c r="I15" s="66"/>
      <c r="J15" s="66"/>
      <c r="K15" s="81"/>
      <c r="L15" s="81"/>
    </row>
    <row r="16" spans="1:12" s="17" customFormat="1" ht="4.5" customHeight="1">
      <c r="A16" s="87"/>
      <c r="B16" s="87"/>
      <c r="C16" s="87"/>
      <c r="D16" s="90"/>
      <c r="E16" s="66"/>
      <c r="F16" s="66"/>
      <c r="G16" s="66"/>
      <c r="H16" s="66"/>
      <c r="I16" s="66"/>
      <c r="J16" s="66"/>
      <c r="K16" s="81"/>
      <c r="L16" s="81"/>
    </row>
    <row r="17" spans="1:12" s="20" customFormat="1" ht="24.75" customHeight="1">
      <c r="A17" s="19" t="s">
        <v>5</v>
      </c>
      <c r="B17" s="19"/>
      <c r="C17" s="19" t="s">
        <v>12</v>
      </c>
      <c r="D17" s="15">
        <v>3</v>
      </c>
      <c r="E17" s="37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15</v>
      </c>
      <c r="B18" s="11"/>
      <c r="C18" s="11"/>
      <c r="D18" s="12" t="s">
        <v>6</v>
      </c>
      <c r="E18" s="7"/>
      <c r="F18" s="7">
        <f aca="true" t="shared" si="0" ref="F18:J19">F19</f>
        <v>60000</v>
      </c>
      <c r="G18" s="7">
        <f t="shared" si="0"/>
        <v>0</v>
      </c>
      <c r="H18" s="7">
        <f>F18+G18</f>
        <v>60000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60000</v>
      </c>
    </row>
    <row r="19" spans="1:12" s="18" customFormat="1" ht="33" customHeight="1">
      <c r="A19" s="11" t="s">
        <v>19</v>
      </c>
      <c r="B19" s="27"/>
      <c r="C19" s="27"/>
      <c r="D19" s="12" t="s">
        <v>6</v>
      </c>
      <c r="E19" s="7"/>
      <c r="F19" s="7">
        <f t="shared" si="0"/>
        <v>60000</v>
      </c>
      <c r="G19" s="7">
        <f t="shared" si="0"/>
        <v>0</v>
      </c>
      <c r="H19" s="7">
        <f aca="true" t="shared" si="1" ref="H19:H87">F19+G19</f>
        <v>60000</v>
      </c>
      <c r="I19" s="7">
        <f t="shared" si="0"/>
        <v>0</v>
      </c>
      <c r="J19" s="7">
        <f t="shared" si="0"/>
        <v>0</v>
      </c>
      <c r="K19" s="7">
        <f aca="true" t="shared" si="2" ref="K19:K87">I19+J19</f>
        <v>0</v>
      </c>
      <c r="L19" s="7">
        <f aca="true" t="shared" si="3" ref="L19:L87">H19+K19</f>
        <v>60000</v>
      </c>
    </row>
    <row r="20" spans="1:12" s="16" customFormat="1" ht="66.75" customHeight="1">
      <c r="A20" s="13" t="s">
        <v>20</v>
      </c>
      <c r="B20" s="13" t="s">
        <v>21</v>
      </c>
      <c r="C20" s="13" t="s">
        <v>22</v>
      </c>
      <c r="D20" s="10" t="s">
        <v>212</v>
      </c>
      <c r="E20" s="39" t="s">
        <v>181</v>
      </c>
      <c r="F20" s="15">
        <v>60000</v>
      </c>
      <c r="G20" s="15"/>
      <c r="H20" s="7">
        <f t="shared" si="1"/>
        <v>60000</v>
      </c>
      <c r="I20" s="15"/>
      <c r="J20" s="15"/>
      <c r="K20" s="7">
        <f t="shared" si="2"/>
        <v>0</v>
      </c>
      <c r="L20" s="7">
        <f t="shared" si="3"/>
        <v>60000</v>
      </c>
    </row>
    <row r="21" spans="1:12" s="18" customFormat="1" ht="24.75" customHeight="1">
      <c r="A21" s="11" t="s">
        <v>35</v>
      </c>
      <c r="B21" s="11"/>
      <c r="C21" s="11"/>
      <c r="D21" s="12" t="s">
        <v>7</v>
      </c>
      <c r="E21" s="7"/>
      <c r="F21" s="7">
        <f>F22</f>
        <v>2508237</v>
      </c>
      <c r="G21" s="7">
        <f>G22</f>
        <v>777847</v>
      </c>
      <c r="H21" s="7">
        <f t="shared" si="1"/>
        <v>3286084</v>
      </c>
      <c r="I21" s="7">
        <f>I22</f>
        <v>2578007</v>
      </c>
      <c r="J21" s="7">
        <f>J22</f>
        <v>1600000</v>
      </c>
      <c r="K21" s="7">
        <f t="shared" si="2"/>
        <v>4178007</v>
      </c>
      <c r="L21" s="7">
        <f t="shared" si="3"/>
        <v>7464091</v>
      </c>
    </row>
    <row r="22" spans="1:12" s="18" customFormat="1" ht="24.75" customHeight="1">
      <c r="A22" s="11" t="s">
        <v>36</v>
      </c>
      <c r="B22" s="11"/>
      <c r="C22" s="11"/>
      <c r="D22" s="12" t="s">
        <v>7</v>
      </c>
      <c r="E22" s="7"/>
      <c r="F22" s="7">
        <f>F23+F24+F25+F26+F27+F29+F34+F35+F38+F40+F42+F45+F46+F47+F50+F51+F33+F53+F37+F52+F48</f>
        <v>2508237</v>
      </c>
      <c r="G22" s="7">
        <f>G23+G24+G25+G26+G27+G29+G34+G35+G38+G40+G42+G45+G46+G47+G50+G51+G33+G53+G37+G52+G48</f>
        <v>777847</v>
      </c>
      <c r="H22" s="7">
        <f t="shared" si="1"/>
        <v>3286084</v>
      </c>
      <c r="I22" s="7">
        <f>I23+I24+I25+I26+I27+I29+I34+I35+I38+I40+I42+I45+I46+I47+I50+I51+I33+I53+I37+I52+I48</f>
        <v>2578007</v>
      </c>
      <c r="J22" s="7">
        <f>J23+J24+J25+J26+J27+J29+J34+J35+J38+J40+J42+J45+J46+J47+J50+J51+J33+J53+J37+J52+J48</f>
        <v>1600000</v>
      </c>
      <c r="K22" s="7">
        <f t="shared" si="2"/>
        <v>4178007</v>
      </c>
      <c r="L22" s="7">
        <f t="shared" si="3"/>
        <v>7464091</v>
      </c>
    </row>
    <row r="23" spans="1:12" s="18" customFormat="1" ht="84" customHeight="1" hidden="1">
      <c r="A23" s="13" t="s">
        <v>37</v>
      </c>
      <c r="B23" s="13" t="s">
        <v>32</v>
      </c>
      <c r="C23" s="13" t="s">
        <v>33</v>
      </c>
      <c r="D23" s="28" t="s">
        <v>34</v>
      </c>
      <c r="E23" s="7"/>
      <c r="F23" s="7"/>
      <c r="G23" s="7"/>
      <c r="H23" s="7">
        <f t="shared" si="1"/>
        <v>0</v>
      </c>
      <c r="I23" s="7"/>
      <c r="J23" s="7"/>
      <c r="K23" s="7">
        <f t="shared" si="2"/>
        <v>0</v>
      </c>
      <c r="L23" s="7">
        <f t="shared" si="3"/>
        <v>0</v>
      </c>
    </row>
    <row r="24" spans="1:12" s="18" customFormat="1" ht="60.75" customHeight="1">
      <c r="A24" s="69" t="s">
        <v>46</v>
      </c>
      <c r="B24" s="69" t="s">
        <v>47</v>
      </c>
      <c r="C24" s="69" t="s">
        <v>48</v>
      </c>
      <c r="D24" s="80" t="s">
        <v>49</v>
      </c>
      <c r="E24" s="39" t="s">
        <v>172</v>
      </c>
      <c r="F24" s="7">
        <v>23000</v>
      </c>
      <c r="G24" s="7">
        <v>160493</v>
      </c>
      <c r="H24" s="7">
        <f t="shared" si="1"/>
        <v>183493</v>
      </c>
      <c r="I24" s="7">
        <v>2432671</v>
      </c>
      <c r="J24" s="7">
        <v>1100000</v>
      </c>
      <c r="K24" s="7">
        <f t="shared" si="2"/>
        <v>3532671</v>
      </c>
      <c r="L24" s="7">
        <f t="shared" si="3"/>
        <v>3716164</v>
      </c>
    </row>
    <row r="25" spans="1:12" s="18" customFormat="1" ht="44.25" customHeight="1">
      <c r="A25" s="74"/>
      <c r="B25" s="74"/>
      <c r="C25" s="74"/>
      <c r="D25" s="80"/>
      <c r="E25" s="40" t="s">
        <v>173</v>
      </c>
      <c r="F25" s="7">
        <v>109808</v>
      </c>
      <c r="G25" s="7"/>
      <c r="H25" s="7">
        <f t="shared" si="1"/>
        <v>109808</v>
      </c>
      <c r="I25" s="7"/>
      <c r="J25" s="7"/>
      <c r="K25" s="7">
        <f t="shared" si="2"/>
        <v>0</v>
      </c>
      <c r="L25" s="7">
        <f t="shared" si="3"/>
        <v>109808</v>
      </c>
    </row>
    <row r="26" spans="1:12" s="18" customFormat="1" ht="84" customHeight="1" hidden="1">
      <c r="A26" s="70"/>
      <c r="B26" s="70"/>
      <c r="C26" s="70"/>
      <c r="D26" s="80"/>
      <c r="E26" s="7"/>
      <c r="F26" s="7"/>
      <c r="G26" s="7"/>
      <c r="H26" s="7">
        <f t="shared" si="1"/>
        <v>0</v>
      </c>
      <c r="I26" s="7"/>
      <c r="J26" s="7"/>
      <c r="K26" s="7">
        <f t="shared" si="2"/>
        <v>0</v>
      </c>
      <c r="L26" s="7">
        <f t="shared" si="3"/>
        <v>0</v>
      </c>
    </row>
    <row r="27" spans="1:12" s="18" customFormat="1" ht="28.5" customHeight="1">
      <c r="A27" s="11" t="s">
        <v>223</v>
      </c>
      <c r="B27" s="13" t="s">
        <v>92</v>
      </c>
      <c r="C27" s="11"/>
      <c r="D27" s="10" t="s">
        <v>93</v>
      </c>
      <c r="E27" s="15"/>
      <c r="F27" s="7">
        <f>F28</f>
        <v>0</v>
      </c>
      <c r="G27" s="7">
        <f>G28</f>
        <v>3000</v>
      </c>
      <c r="H27" s="7">
        <f t="shared" si="1"/>
        <v>3000</v>
      </c>
      <c r="I27" s="7">
        <f>I28</f>
        <v>0</v>
      </c>
      <c r="J27" s="7">
        <f>J28</f>
        <v>0</v>
      </c>
      <c r="K27" s="7">
        <f t="shared" si="2"/>
        <v>0</v>
      </c>
      <c r="L27" s="7">
        <f t="shared" si="3"/>
        <v>3000</v>
      </c>
    </row>
    <row r="28" spans="1:12" s="18" customFormat="1" ht="28.5" customHeight="1">
      <c r="A28" s="13" t="s">
        <v>94</v>
      </c>
      <c r="B28" s="13" t="s">
        <v>95</v>
      </c>
      <c r="C28" s="13" t="s">
        <v>71</v>
      </c>
      <c r="D28" s="10" t="s">
        <v>96</v>
      </c>
      <c r="E28" s="15" t="s">
        <v>154</v>
      </c>
      <c r="F28" s="7"/>
      <c r="G28" s="7">
        <v>3000</v>
      </c>
      <c r="H28" s="7">
        <f t="shared" si="1"/>
        <v>3000</v>
      </c>
      <c r="I28" s="7"/>
      <c r="J28" s="7"/>
      <c r="K28" s="7">
        <f t="shared" si="2"/>
        <v>0</v>
      </c>
      <c r="L28" s="7">
        <f t="shared" si="3"/>
        <v>3000</v>
      </c>
    </row>
    <row r="29" spans="1:12" s="18" customFormat="1" ht="27.75" customHeight="1">
      <c r="A29" s="13" t="s">
        <v>224</v>
      </c>
      <c r="B29" s="13" t="s">
        <v>97</v>
      </c>
      <c r="C29" s="13"/>
      <c r="D29" s="10" t="s">
        <v>98</v>
      </c>
      <c r="E29" s="7"/>
      <c r="F29" s="7">
        <f>F30+F31+F32</f>
        <v>4800</v>
      </c>
      <c r="G29" s="7">
        <f>G30+G31+G32</f>
        <v>0</v>
      </c>
      <c r="H29" s="7">
        <f t="shared" si="1"/>
        <v>4800</v>
      </c>
      <c r="I29" s="7">
        <f>I30+I31+I32</f>
        <v>0</v>
      </c>
      <c r="J29" s="7">
        <f>J30+J31+J32</f>
        <v>0</v>
      </c>
      <c r="K29" s="7">
        <f t="shared" si="2"/>
        <v>0</v>
      </c>
      <c r="L29" s="7">
        <f t="shared" si="3"/>
        <v>4800</v>
      </c>
    </row>
    <row r="30" spans="1:12" s="18" customFormat="1" ht="29.25" customHeight="1">
      <c r="A30" s="13" t="s">
        <v>99</v>
      </c>
      <c r="B30" s="13" t="s">
        <v>100</v>
      </c>
      <c r="C30" s="13" t="s">
        <v>71</v>
      </c>
      <c r="D30" s="10" t="s">
        <v>101</v>
      </c>
      <c r="E30" s="10" t="s">
        <v>161</v>
      </c>
      <c r="F30" s="7">
        <v>4800</v>
      </c>
      <c r="G30" s="7"/>
      <c r="H30" s="7">
        <f t="shared" si="1"/>
        <v>4800</v>
      </c>
      <c r="I30" s="7"/>
      <c r="J30" s="7"/>
      <c r="K30" s="7">
        <f t="shared" si="2"/>
        <v>0</v>
      </c>
      <c r="L30" s="7">
        <f t="shared" si="3"/>
        <v>4800</v>
      </c>
    </row>
    <row r="31" spans="1:12" s="18" customFormat="1" ht="84" customHeight="1" hidden="1">
      <c r="A31" s="13" t="s">
        <v>102</v>
      </c>
      <c r="B31" s="13" t="s">
        <v>103</v>
      </c>
      <c r="C31" s="13" t="s">
        <v>71</v>
      </c>
      <c r="D31" s="10" t="s">
        <v>104</v>
      </c>
      <c r="E31" s="7"/>
      <c r="F31" s="7"/>
      <c r="G31" s="7"/>
      <c r="H31" s="7">
        <f t="shared" si="1"/>
        <v>0</v>
      </c>
      <c r="I31" s="7"/>
      <c r="J31" s="7"/>
      <c r="K31" s="7">
        <f t="shared" si="2"/>
        <v>0</v>
      </c>
      <c r="L31" s="7">
        <f t="shared" si="3"/>
        <v>0</v>
      </c>
    </row>
    <row r="32" spans="1:12" s="18" customFormat="1" ht="84" customHeight="1" hidden="1">
      <c r="A32" s="13" t="s">
        <v>105</v>
      </c>
      <c r="B32" s="13" t="s">
        <v>106</v>
      </c>
      <c r="C32" s="13" t="s">
        <v>71</v>
      </c>
      <c r="D32" s="10" t="s">
        <v>107</v>
      </c>
      <c r="E32" s="7"/>
      <c r="F32" s="7"/>
      <c r="G32" s="7"/>
      <c r="H32" s="7">
        <f t="shared" si="1"/>
        <v>0</v>
      </c>
      <c r="I32" s="7"/>
      <c r="J32" s="7"/>
      <c r="K32" s="7">
        <f t="shared" si="2"/>
        <v>0</v>
      </c>
      <c r="L32" s="7">
        <f t="shared" si="3"/>
        <v>0</v>
      </c>
    </row>
    <row r="33" spans="1:12" s="18" customFormat="1" ht="26.25" customHeight="1">
      <c r="A33" s="13" t="s">
        <v>225</v>
      </c>
      <c r="B33" s="13" t="s">
        <v>108</v>
      </c>
      <c r="C33" s="47"/>
      <c r="D33" s="38" t="s">
        <v>184</v>
      </c>
      <c r="E33" s="7"/>
      <c r="F33" s="7">
        <f>F36</f>
        <v>6700</v>
      </c>
      <c r="G33" s="7">
        <f>G36</f>
        <v>0</v>
      </c>
      <c r="H33" s="7">
        <f t="shared" si="1"/>
        <v>6700</v>
      </c>
      <c r="I33" s="7">
        <f>I36</f>
        <v>0</v>
      </c>
      <c r="J33" s="7">
        <f>J36</f>
        <v>0</v>
      </c>
      <c r="K33" s="7">
        <f t="shared" si="2"/>
        <v>0</v>
      </c>
      <c r="L33" s="7">
        <f t="shared" si="3"/>
        <v>6700</v>
      </c>
    </row>
    <row r="34" spans="1:12" s="18" customFormat="1" ht="84" customHeight="1" hidden="1">
      <c r="A34" s="71" t="s">
        <v>109</v>
      </c>
      <c r="B34" s="71" t="s">
        <v>70</v>
      </c>
      <c r="C34" s="71" t="s">
        <v>71</v>
      </c>
      <c r="D34" s="80" t="s">
        <v>72</v>
      </c>
      <c r="E34" s="7"/>
      <c r="F34" s="7"/>
      <c r="G34" s="7"/>
      <c r="H34" s="7">
        <f t="shared" si="1"/>
        <v>0</v>
      </c>
      <c r="I34" s="7"/>
      <c r="J34" s="7"/>
      <c r="K34" s="7">
        <f t="shared" si="2"/>
        <v>0</v>
      </c>
      <c r="L34" s="7">
        <f t="shared" si="3"/>
        <v>0</v>
      </c>
    </row>
    <row r="35" spans="1:12" s="18" customFormat="1" ht="84" customHeight="1" hidden="1">
      <c r="A35" s="71"/>
      <c r="B35" s="71"/>
      <c r="C35" s="71"/>
      <c r="D35" s="80"/>
      <c r="E35" s="7"/>
      <c r="F35" s="7"/>
      <c r="G35" s="7"/>
      <c r="H35" s="7">
        <f t="shared" si="1"/>
        <v>0</v>
      </c>
      <c r="I35" s="7"/>
      <c r="J35" s="7"/>
      <c r="K35" s="7">
        <f t="shared" si="2"/>
        <v>0</v>
      </c>
      <c r="L35" s="7">
        <f t="shared" si="3"/>
        <v>0</v>
      </c>
    </row>
    <row r="36" spans="1:12" s="18" customFormat="1" ht="42.75" customHeight="1">
      <c r="A36" s="13" t="s">
        <v>185</v>
      </c>
      <c r="B36" s="13" t="s">
        <v>186</v>
      </c>
      <c r="C36" s="13" t="s">
        <v>71</v>
      </c>
      <c r="D36" s="10" t="s">
        <v>198</v>
      </c>
      <c r="E36" s="38" t="s">
        <v>162</v>
      </c>
      <c r="F36" s="7">
        <v>6700</v>
      </c>
      <c r="G36" s="7"/>
      <c r="H36" s="7">
        <f t="shared" si="1"/>
        <v>6700</v>
      </c>
      <c r="I36" s="7"/>
      <c r="J36" s="7"/>
      <c r="K36" s="7">
        <f t="shared" si="2"/>
        <v>0</v>
      </c>
      <c r="L36" s="7">
        <f t="shared" si="3"/>
        <v>6700</v>
      </c>
    </row>
    <row r="37" spans="1:12" s="18" customFormat="1" ht="63.75" customHeight="1">
      <c r="A37" s="13" t="s">
        <v>109</v>
      </c>
      <c r="B37" s="13" t="s">
        <v>70</v>
      </c>
      <c r="C37" s="13" t="s">
        <v>71</v>
      </c>
      <c r="D37" s="30" t="s">
        <v>72</v>
      </c>
      <c r="E37" s="39" t="s">
        <v>205</v>
      </c>
      <c r="F37" s="7">
        <v>136000</v>
      </c>
      <c r="G37" s="7"/>
      <c r="H37" s="7">
        <f t="shared" si="1"/>
        <v>136000</v>
      </c>
      <c r="I37" s="7"/>
      <c r="J37" s="7"/>
      <c r="K37" s="7"/>
      <c r="L37" s="7">
        <f t="shared" si="3"/>
        <v>136000</v>
      </c>
    </row>
    <row r="38" spans="1:12" s="18" customFormat="1" ht="29.25" customHeight="1">
      <c r="A38" s="41" t="s">
        <v>226</v>
      </c>
      <c r="B38" s="41" t="s">
        <v>115</v>
      </c>
      <c r="C38" s="41"/>
      <c r="D38" s="48" t="s">
        <v>116</v>
      </c>
      <c r="E38" s="7"/>
      <c r="F38" s="7">
        <f>F39</f>
        <v>15000</v>
      </c>
      <c r="G38" s="7">
        <f>G39</f>
        <v>0</v>
      </c>
      <c r="H38" s="7">
        <f t="shared" si="1"/>
        <v>15000</v>
      </c>
      <c r="I38" s="7">
        <f>I39</f>
        <v>0</v>
      </c>
      <c r="J38" s="7">
        <f>J39</f>
        <v>0</v>
      </c>
      <c r="K38" s="7">
        <f t="shared" si="2"/>
        <v>0</v>
      </c>
      <c r="L38" s="7">
        <f t="shared" si="3"/>
        <v>15000</v>
      </c>
    </row>
    <row r="39" spans="1:12" s="18" customFormat="1" ht="44.25" customHeight="1">
      <c r="A39" s="13" t="s">
        <v>120</v>
      </c>
      <c r="B39" s="34" t="s">
        <v>118</v>
      </c>
      <c r="C39" s="35" t="s">
        <v>50</v>
      </c>
      <c r="D39" s="49" t="s">
        <v>119</v>
      </c>
      <c r="E39" s="38" t="s">
        <v>182</v>
      </c>
      <c r="F39" s="7">
        <v>15000</v>
      </c>
      <c r="G39" s="7"/>
      <c r="H39" s="7">
        <f t="shared" si="1"/>
        <v>15000</v>
      </c>
      <c r="I39" s="7"/>
      <c r="J39" s="7"/>
      <c r="K39" s="7">
        <f t="shared" si="2"/>
        <v>0</v>
      </c>
      <c r="L39" s="7">
        <f t="shared" si="3"/>
        <v>15000</v>
      </c>
    </row>
    <row r="40" spans="1:12" s="18" customFormat="1" ht="26.25" customHeight="1">
      <c r="A40" s="41" t="s">
        <v>227</v>
      </c>
      <c r="B40" s="42" t="s">
        <v>189</v>
      </c>
      <c r="C40" s="43"/>
      <c r="D40" s="44" t="s">
        <v>190</v>
      </c>
      <c r="E40" s="7"/>
      <c r="F40" s="7">
        <f>F41</f>
        <v>188477</v>
      </c>
      <c r="G40" s="7">
        <f>G41</f>
        <v>0</v>
      </c>
      <c r="H40" s="7">
        <f t="shared" si="1"/>
        <v>188477</v>
      </c>
      <c r="I40" s="7">
        <f>I41</f>
        <v>0</v>
      </c>
      <c r="J40" s="7">
        <f>J41</f>
        <v>0</v>
      </c>
      <c r="K40" s="7">
        <f t="shared" si="2"/>
        <v>0</v>
      </c>
      <c r="L40" s="7">
        <f t="shared" si="3"/>
        <v>188477</v>
      </c>
    </row>
    <row r="41" spans="1:12" s="18" customFormat="1" ht="66.75" customHeight="1">
      <c r="A41" s="13" t="s">
        <v>191</v>
      </c>
      <c r="B41" s="13" t="s">
        <v>192</v>
      </c>
      <c r="C41" s="13" t="s">
        <v>73</v>
      </c>
      <c r="D41" s="10" t="s">
        <v>193</v>
      </c>
      <c r="E41" s="38" t="s">
        <v>164</v>
      </c>
      <c r="F41" s="7">
        <v>188477</v>
      </c>
      <c r="G41" s="7"/>
      <c r="H41" s="7">
        <f t="shared" si="1"/>
        <v>188477</v>
      </c>
      <c r="I41" s="7"/>
      <c r="J41" s="7"/>
      <c r="K41" s="7">
        <f t="shared" si="2"/>
        <v>0</v>
      </c>
      <c r="L41" s="7">
        <f t="shared" si="3"/>
        <v>188477</v>
      </c>
    </row>
    <row r="42" spans="1:12" s="18" customFormat="1" ht="29.25" customHeight="1">
      <c r="A42" s="13" t="s">
        <v>228</v>
      </c>
      <c r="B42" s="13" t="s">
        <v>128</v>
      </c>
      <c r="C42" s="13"/>
      <c r="D42" s="10" t="s">
        <v>197</v>
      </c>
      <c r="E42" s="38"/>
      <c r="F42" s="7">
        <f>F43+F44</f>
        <v>6260</v>
      </c>
      <c r="G42" s="7">
        <f>G43+G44</f>
        <v>0</v>
      </c>
      <c r="H42" s="7">
        <f t="shared" si="1"/>
        <v>6260</v>
      </c>
      <c r="I42" s="7">
        <f>I43+I44</f>
        <v>0</v>
      </c>
      <c r="J42" s="7">
        <f>J43+J44</f>
        <v>0</v>
      </c>
      <c r="K42" s="7">
        <f t="shared" si="2"/>
        <v>0</v>
      </c>
      <c r="L42" s="7">
        <f t="shared" si="3"/>
        <v>6260</v>
      </c>
    </row>
    <row r="43" spans="1:12" s="18" customFormat="1" ht="29.25" customHeight="1">
      <c r="A43" s="71" t="s">
        <v>194</v>
      </c>
      <c r="B43" s="71" t="s">
        <v>195</v>
      </c>
      <c r="C43" s="71" t="s">
        <v>73</v>
      </c>
      <c r="D43" s="80" t="s">
        <v>196</v>
      </c>
      <c r="E43" s="10" t="s">
        <v>161</v>
      </c>
      <c r="F43" s="7">
        <v>2000</v>
      </c>
      <c r="G43" s="7"/>
      <c r="H43" s="7">
        <f t="shared" si="1"/>
        <v>2000</v>
      </c>
      <c r="I43" s="7"/>
      <c r="J43" s="7"/>
      <c r="K43" s="7">
        <f t="shared" si="2"/>
        <v>0</v>
      </c>
      <c r="L43" s="7">
        <f t="shared" si="3"/>
        <v>2000</v>
      </c>
    </row>
    <row r="44" spans="1:12" s="18" customFormat="1" ht="44.25" customHeight="1">
      <c r="A44" s="71"/>
      <c r="B44" s="71"/>
      <c r="C44" s="71"/>
      <c r="D44" s="80"/>
      <c r="E44" s="38" t="s">
        <v>164</v>
      </c>
      <c r="F44" s="7">
        <v>4260</v>
      </c>
      <c r="G44" s="7"/>
      <c r="H44" s="7">
        <f t="shared" si="1"/>
        <v>4260</v>
      </c>
      <c r="I44" s="7"/>
      <c r="J44" s="7"/>
      <c r="K44" s="7">
        <f t="shared" si="2"/>
        <v>0</v>
      </c>
      <c r="L44" s="7">
        <f t="shared" si="3"/>
        <v>4260</v>
      </c>
    </row>
    <row r="45" spans="1:12" s="18" customFormat="1" ht="45" customHeight="1">
      <c r="A45" s="13" t="s">
        <v>147</v>
      </c>
      <c r="B45" s="13" t="s">
        <v>148</v>
      </c>
      <c r="C45" s="13" t="s">
        <v>150</v>
      </c>
      <c r="D45" s="50" t="s">
        <v>149</v>
      </c>
      <c r="E45" s="10" t="s">
        <v>165</v>
      </c>
      <c r="F45" s="7">
        <v>370000</v>
      </c>
      <c r="G45" s="7"/>
      <c r="H45" s="7">
        <f t="shared" si="1"/>
        <v>370000</v>
      </c>
      <c r="I45" s="7"/>
      <c r="J45" s="7"/>
      <c r="K45" s="7">
        <f t="shared" si="2"/>
        <v>0</v>
      </c>
      <c r="L45" s="7">
        <f t="shared" si="3"/>
        <v>370000</v>
      </c>
    </row>
    <row r="46" spans="1:12" s="18" customFormat="1" ht="39.75" customHeight="1">
      <c r="A46" s="13" t="s">
        <v>234</v>
      </c>
      <c r="B46" s="13" t="s">
        <v>235</v>
      </c>
      <c r="C46" s="13" t="s">
        <v>236</v>
      </c>
      <c r="D46" s="50" t="s">
        <v>237</v>
      </c>
      <c r="E46" s="10" t="s">
        <v>154</v>
      </c>
      <c r="F46" s="7"/>
      <c r="G46" s="7"/>
      <c r="H46" s="7">
        <f t="shared" si="1"/>
        <v>0</v>
      </c>
      <c r="I46" s="7"/>
      <c r="J46" s="7">
        <v>500000</v>
      </c>
      <c r="K46" s="7">
        <f t="shared" si="2"/>
        <v>500000</v>
      </c>
      <c r="L46" s="7">
        <f t="shared" si="3"/>
        <v>500000</v>
      </c>
    </row>
    <row r="47" spans="1:12" s="18" customFormat="1" ht="41.25" customHeight="1">
      <c r="A47" s="13" t="s">
        <v>130</v>
      </c>
      <c r="B47" s="13" t="s">
        <v>131</v>
      </c>
      <c r="C47" s="13" t="s">
        <v>132</v>
      </c>
      <c r="D47" s="10" t="s">
        <v>133</v>
      </c>
      <c r="E47" s="10" t="s">
        <v>154</v>
      </c>
      <c r="F47" s="7">
        <v>33100</v>
      </c>
      <c r="G47" s="7">
        <v>56180</v>
      </c>
      <c r="H47" s="7">
        <f t="shared" si="1"/>
        <v>89280</v>
      </c>
      <c r="I47" s="7"/>
      <c r="J47" s="7"/>
      <c r="K47" s="7">
        <f t="shared" si="2"/>
        <v>0</v>
      </c>
      <c r="L47" s="7">
        <f t="shared" si="3"/>
        <v>89280</v>
      </c>
    </row>
    <row r="48" spans="1:12" s="18" customFormat="1" ht="41.25" customHeight="1">
      <c r="A48" s="64" t="s">
        <v>222</v>
      </c>
      <c r="B48" s="64" t="s">
        <v>216</v>
      </c>
      <c r="C48" s="64"/>
      <c r="D48" s="30" t="s">
        <v>217</v>
      </c>
      <c r="E48" s="10"/>
      <c r="F48" s="7">
        <f>F49</f>
        <v>0</v>
      </c>
      <c r="G48" s="7">
        <f aca="true" t="shared" si="4" ref="G48:L48">G49</f>
        <v>300000</v>
      </c>
      <c r="H48" s="7">
        <f t="shared" si="4"/>
        <v>300000</v>
      </c>
      <c r="I48" s="7">
        <f t="shared" si="4"/>
        <v>0</v>
      </c>
      <c r="J48" s="7">
        <f t="shared" si="4"/>
        <v>0</v>
      </c>
      <c r="K48" s="7">
        <f t="shared" si="4"/>
        <v>0</v>
      </c>
      <c r="L48" s="7">
        <f t="shared" si="4"/>
        <v>300000</v>
      </c>
    </row>
    <row r="49" spans="1:12" s="18" customFormat="1" ht="42.75" customHeight="1">
      <c r="A49" s="64" t="s">
        <v>218</v>
      </c>
      <c r="B49" s="64" t="s">
        <v>219</v>
      </c>
      <c r="C49" s="64" t="s">
        <v>32</v>
      </c>
      <c r="D49" s="30" t="s">
        <v>220</v>
      </c>
      <c r="E49" s="10" t="s">
        <v>221</v>
      </c>
      <c r="F49" s="7"/>
      <c r="G49" s="7">
        <v>300000</v>
      </c>
      <c r="H49" s="7">
        <f>F49+G49</f>
        <v>300000</v>
      </c>
      <c r="I49" s="7"/>
      <c r="J49" s="7"/>
      <c r="K49" s="7">
        <f>I49+J49</f>
        <v>0</v>
      </c>
      <c r="L49" s="7">
        <f>H49+K49</f>
        <v>300000</v>
      </c>
    </row>
    <row r="50" spans="1:12" s="18" customFormat="1" ht="102" customHeight="1">
      <c r="A50" s="69" t="s">
        <v>138</v>
      </c>
      <c r="B50" s="69" t="s">
        <v>139</v>
      </c>
      <c r="C50" s="69" t="s">
        <v>136</v>
      </c>
      <c r="D50" s="82" t="s">
        <v>140</v>
      </c>
      <c r="E50" s="39" t="s">
        <v>210</v>
      </c>
      <c r="F50" s="7">
        <v>1508470</v>
      </c>
      <c r="G50" s="7">
        <v>117244</v>
      </c>
      <c r="H50" s="7">
        <f t="shared" si="1"/>
        <v>1625714</v>
      </c>
      <c r="I50" s="7">
        <v>14790</v>
      </c>
      <c r="J50" s="7"/>
      <c r="K50" s="7">
        <f t="shared" si="2"/>
        <v>14790</v>
      </c>
      <c r="L50" s="7">
        <f t="shared" si="3"/>
        <v>1640504</v>
      </c>
    </row>
    <row r="51" spans="1:12" s="18" customFormat="1" ht="33" customHeight="1">
      <c r="A51" s="74"/>
      <c r="B51" s="74"/>
      <c r="C51" s="74"/>
      <c r="D51" s="96"/>
      <c r="E51" s="39" t="s">
        <v>154</v>
      </c>
      <c r="F51" s="7">
        <v>45000</v>
      </c>
      <c r="G51" s="7">
        <v>140930</v>
      </c>
      <c r="H51" s="7">
        <f t="shared" si="1"/>
        <v>185930</v>
      </c>
      <c r="I51" s="7">
        <v>20000</v>
      </c>
      <c r="J51" s="7"/>
      <c r="K51" s="7">
        <f t="shared" si="2"/>
        <v>20000</v>
      </c>
      <c r="L51" s="7">
        <f t="shared" si="3"/>
        <v>205930</v>
      </c>
    </row>
    <row r="52" spans="1:12" s="18" customFormat="1" ht="25.5" customHeight="1">
      <c r="A52" s="70"/>
      <c r="B52" s="70"/>
      <c r="C52" s="70"/>
      <c r="D52" s="83"/>
      <c r="E52" s="39" t="s">
        <v>213</v>
      </c>
      <c r="F52" s="7">
        <v>45622</v>
      </c>
      <c r="G52" s="7"/>
      <c r="H52" s="7">
        <f t="shared" si="1"/>
        <v>45622</v>
      </c>
      <c r="I52" s="7">
        <v>110546</v>
      </c>
      <c r="J52" s="7"/>
      <c r="K52" s="7">
        <f t="shared" si="2"/>
        <v>110546</v>
      </c>
      <c r="L52" s="7">
        <f t="shared" si="3"/>
        <v>156168</v>
      </c>
    </row>
    <row r="53" spans="1:12" s="18" customFormat="1" ht="45" customHeight="1">
      <c r="A53" s="13" t="s">
        <v>206</v>
      </c>
      <c r="B53" s="13" t="s">
        <v>207</v>
      </c>
      <c r="C53" s="13" t="s">
        <v>208</v>
      </c>
      <c r="D53" s="10" t="s">
        <v>209</v>
      </c>
      <c r="E53" s="10" t="s">
        <v>154</v>
      </c>
      <c r="F53" s="7">
        <v>16000</v>
      </c>
      <c r="G53" s="7"/>
      <c r="H53" s="7">
        <f t="shared" si="1"/>
        <v>16000</v>
      </c>
      <c r="I53" s="7"/>
      <c r="J53" s="7"/>
      <c r="K53" s="7">
        <f t="shared" si="2"/>
        <v>0</v>
      </c>
      <c r="L53" s="7">
        <f t="shared" si="3"/>
        <v>16000</v>
      </c>
    </row>
    <row r="54" spans="1:12" s="18" customFormat="1" ht="30.75" customHeight="1">
      <c r="A54" s="11" t="s">
        <v>27</v>
      </c>
      <c r="B54" s="11"/>
      <c r="C54" s="11"/>
      <c r="D54" s="12" t="s">
        <v>23</v>
      </c>
      <c r="E54" s="7"/>
      <c r="F54" s="7">
        <f>F55</f>
        <v>1891236</v>
      </c>
      <c r="G54" s="7">
        <f>G55</f>
        <v>727861</v>
      </c>
      <c r="H54" s="7">
        <f t="shared" si="1"/>
        <v>2619097</v>
      </c>
      <c r="I54" s="7">
        <f>I55</f>
        <v>4375891</v>
      </c>
      <c r="J54" s="7">
        <f>J55</f>
        <v>472119</v>
      </c>
      <c r="K54" s="7">
        <f t="shared" si="2"/>
        <v>4848010</v>
      </c>
      <c r="L54" s="7">
        <f t="shared" si="3"/>
        <v>7467107</v>
      </c>
    </row>
    <row r="55" spans="1:12" s="18" customFormat="1" ht="32.25" customHeight="1">
      <c r="A55" s="11" t="s">
        <v>28</v>
      </c>
      <c r="B55" s="11"/>
      <c r="C55" s="11"/>
      <c r="D55" s="12" t="s">
        <v>23</v>
      </c>
      <c r="E55" s="7"/>
      <c r="F55" s="7">
        <f>F56+F57+F58+F59+F60+F62</f>
        <v>1891236</v>
      </c>
      <c r="G55" s="7">
        <f>G56+G57+G58+G59+G60+G62</f>
        <v>727861</v>
      </c>
      <c r="H55" s="7">
        <f t="shared" si="1"/>
        <v>2619097</v>
      </c>
      <c r="I55" s="7">
        <f>I56+I57+I58+I59+I60+I62</f>
        <v>4375891</v>
      </c>
      <c r="J55" s="7">
        <f>J56+J57+J58+J59+J60+J62</f>
        <v>472119</v>
      </c>
      <c r="K55" s="7">
        <f t="shared" si="2"/>
        <v>4848010</v>
      </c>
      <c r="L55" s="7">
        <f t="shared" si="3"/>
        <v>7467107</v>
      </c>
    </row>
    <row r="56" spans="1:12" s="18" customFormat="1" ht="66.75" customHeight="1">
      <c r="A56" s="13" t="s">
        <v>24</v>
      </c>
      <c r="B56" s="13" t="s">
        <v>25</v>
      </c>
      <c r="C56" s="13" t="s">
        <v>26</v>
      </c>
      <c r="D56" s="30" t="s">
        <v>29</v>
      </c>
      <c r="E56" s="82" t="s">
        <v>178</v>
      </c>
      <c r="F56" s="7">
        <v>717721</v>
      </c>
      <c r="G56" s="7">
        <v>727861</v>
      </c>
      <c r="H56" s="7">
        <f t="shared" si="1"/>
        <v>1445582</v>
      </c>
      <c r="I56" s="7">
        <v>4375891</v>
      </c>
      <c r="J56" s="7">
        <v>472119</v>
      </c>
      <c r="K56" s="7">
        <f t="shared" si="2"/>
        <v>4848010</v>
      </c>
      <c r="L56" s="7">
        <f t="shared" si="3"/>
        <v>6293592</v>
      </c>
    </row>
    <row r="57" spans="1:12" s="18" customFormat="1" ht="44.25" customHeight="1">
      <c r="A57" s="13" t="s">
        <v>38</v>
      </c>
      <c r="B57" s="13" t="s">
        <v>39</v>
      </c>
      <c r="C57" s="29" t="s">
        <v>40</v>
      </c>
      <c r="D57" s="36" t="s">
        <v>41</v>
      </c>
      <c r="E57" s="83"/>
      <c r="F57" s="7">
        <v>37920</v>
      </c>
      <c r="G57" s="7"/>
      <c r="H57" s="7">
        <f t="shared" si="1"/>
        <v>37920</v>
      </c>
      <c r="I57" s="7"/>
      <c r="J57" s="7"/>
      <c r="K57" s="7">
        <f t="shared" si="2"/>
        <v>0</v>
      </c>
      <c r="L57" s="7">
        <f t="shared" si="3"/>
        <v>37920</v>
      </c>
    </row>
    <row r="58" spans="1:12" s="18" customFormat="1" ht="84" customHeight="1" hidden="1">
      <c r="A58" s="13" t="s">
        <v>42</v>
      </c>
      <c r="B58" s="13" t="s">
        <v>43</v>
      </c>
      <c r="C58" s="13" t="s">
        <v>44</v>
      </c>
      <c r="D58" s="32" t="s">
        <v>45</v>
      </c>
      <c r="E58" s="7"/>
      <c r="F58" s="7"/>
      <c r="G58" s="7"/>
      <c r="H58" s="7">
        <f t="shared" si="1"/>
        <v>0</v>
      </c>
      <c r="I58" s="7"/>
      <c r="J58" s="7"/>
      <c r="K58" s="7">
        <f t="shared" si="2"/>
        <v>0</v>
      </c>
      <c r="L58" s="7">
        <f t="shared" si="3"/>
        <v>0</v>
      </c>
    </row>
    <row r="59" spans="1:12" s="18" customFormat="1" ht="70.5" customHeight="1">
      <c r="A59" s="13" t="s">
        <v>69</v>
      </c>
      <c r="B59" s="13" t="s">
        <v>70</v>
      </c>
      <c r="C59" s="13" t="s">
        <v>71</v>
      </c>
      <c r="D59" s="30" t="s">
        <v>72</v>
      </c>
      <c r="E59" s="39" t="s">
        <v>205</v>
      </c>
      <c r="F59" s="7">
        <v>1022410</v>
      </c>
      <c r="G59" s="7"/>
      <c r="H59" s="7">
        <f t="shared" si="1"/>
        <v>1022410</v>
      </c>
      <c r="I59" s="7"/>
      <c r="J59" s="7"/>
      <c r="K59" s="7">
        <f t="shared" si="2"/>
        <v>0</v>
      </c>
      <c r="L59" s="7">
        <f t="shared" si="3"/>
        <v>1022410</v>
      </c>
    </row>
    <row r="60" spans="1:12" s="18" customFormat="1" ht="26.25" customHeight="1">
      <c r="A60" s="13" t="s">
        <v>229</v>
      </c>
      <c r="B60" s="13" t="s">
        <v>127</v>
      </c>
      <c r="C60" s="29"/>
      <c r="D60" s="36" t="s">
        <v>187</v>
      </c>
      <c r="E60" s="7"/>
      <c r="F60" s="7">
        <f>F61</f>
        <v>113185</v>
      </c>
      <c r="G60" s="7">
        <f>G61</f>
        <v>0</v>
      </c>
      <c r="H60" s="7">
        <f t="shared" si="1"/>
        <v>113185</v>
      </c>
      <c r="I60" s="7">
        <f>I61</f>
        <v>0</v>
      </c>
      <c r="J60" s="7">
        <f>J61</f>
        <v>0</v>
      </c>
      <c r="K60" s="7">
        <f t="shared" si="2"/>
        <v>0</v>
      </c>
      <c r="L60" s="7">
        <f t="shared" si="3"/>
        <v>113185</v>
      </c>
    </row>
    <row r="61" spans="1:12" s="18" customFormat="1" ht="47.25" customHeight="1">
      <c r="A61" s="13" t="s">
        <v>188</v>
      </c>
      <c r="B61" s="13" t="s">
        <v>163</v>
      </c>
      <c r="C61" s="13" t="s">
        <v>73</v>
      </c>
      <c r="D61" s="31" t="s">
        <v>74</v>
      </c>
      <c r="E61" s="38" t="s">
        <v>164</v>
      </c>
      <c r="F61" s="7">
        <v>113185</v>
      </c>
      <c r="G61" s="7"/>
      <c r="H61" s="7">
        <f t="shared" si="1"/>
        <v>113185</v>
      </c>
      <c r="I61" s="7"/>
      <c r="J61" s="7"/>
      <c r="K61" s="7">
        <f t="shared" si="2"/>
        <v>0</v>
      </c>
      <c r="L61" s="7">
        <f t="shared" si="3"/>
        <v>113185</v>
      </c>
    </row>
    <row r="62" spans="1:12" s="18" customFormat="1" ht="84" customHeight="1" hidden="1">
      <c r="A62" s="13" t="s">
        <v>68</v>
      </c>
      <c r="B62" s="13" t="s">
        <v>65</v>
      </c>
      <c r="C62" s="13" t="s">
        <v>66</v>
      </c>
      <c r="D62" s="31" t="s">
        <v>67</v>
      </c>
      <c r="E62" s="7"/>
      <c r="F62" s="7"/>
      <c r="G62" s="7"/>
      <c r="H62" s="7">
        <f t="shared" si="1"/>
        <v>0</v>
      </c>
      <c r="I62" s="7"/>
      <c r="J62" s="7"/>
      <c r="K62" s="7">
        <f t="shared" si="2"/>
        <v>0</v>
      </c>
      <c r="L62" s="7">
        <f t="shared" si="3"/>
        <v>0</v>
      </c>
    </row>
    <row r="63" spans="1:12" s="22" customFormat="1" ht="49.5" customHeight="1">
      <c r="A63" s="11" t="s">
        <v>30</v>
      </c>
      <c r="B63" s="11"/>
      <c r="C63" s="11"/>
      <c r="D63" s="21" t="s">
        <v>9</v>
      </c>
      <c r="E63" s="6"/>
      <c r="F63" s="6">
        <f>F64</f>
        <v>1730329</v>
      </c>
      <c r="G63" s="6">
        <f>G64</f>
        <v>373815</v>
      </c>
      <c r="H63" s="7">
        <f t="shared" si="1"/>
        <v>2104144</v>
      </c>
      <c r="I63" s="6">
        <f>I64</f>
        <v>358431</v>
      </c>
      <c r="J63" s="6">
        <f>J64</f>
        <v>0</v>
      </c>
      <c r="K63" s="7">
        <f t="shared" si="2"/>
        <v>358431</v>
      </c>
      <c r="L63" s="7">
        <f t="shared" si="3"/>
        <v>2462575</v>
      </c>
    </row>
    <row r="64" spans="1:12" s="22" customFormat="1" ht="45" customHeight="1">
      <c r="A64" s="11" t="s">
        <v>31</v>
      </c>
      <c r="B64" s="11"/>
      <c r="C64" s="11"/>
      <c r="D64" s="21" t="s">
        <v>9</v>
      </c>
      <c r="E64" s="6"/>
      <c r="F64" s="6">
        <f>F65+F69+F71+F73+F74+F75+F78+F79+F80+F81+F82+F83+F84</f>
        <v>1730329</v>
      </c>
      <c r="G64" s="6">
        <f>G65+G69+G71+G73+G74+G75+G78+G79+G80+G81+G82+G83+G84</f>
        <v>373815</v>
      </c>
      <c r="H64" s="7">
        <f t="shared" si="1"/>
        <v>2104144</v>
      </c>
      <c r="I64" s="6">
        <f>I65+I69+I71+I73+I74+I75+I78+I79+I80+I81+I82+I83+I84</f>
        <v>358431</v>
      </c>
      <c r="J64" s="6">
        <f>J65+J69+J71+J73+J74+J75+J78+J79+J80+J81+J82+J83+J84</f>
        <v>0</v>
      </c>
      <c r="K64" s="7">
        <f t="shared" si="2"/>
        <v>358431</v>
      </c>
      <c r="L64" s="7">
        <f t="shared" si="3"/>
        <v>2462575</v>
      </c>
    </row>
    <row r="65" spans="1:12" s="22" customFormat="1" ht="144" customHeight="1">
      <c r="A65" s="45" t="s">
        <v>230</v>
      </c>
      <c r="B65" s="34" t="s">
        <v>155</v>
      </c>
      <c r="C65" s="34"/>
      <c r="D65" s="57" t="s">
        <v>156</v>
      </c>
      <c r="E65" s="6"/>
      <c r="F65" s="6">
        <f>F66+F67+F68</f>
        <v>1207136</v>
      </c>
      <c r="G65" s="6">
        <f>G66+G67+G68</f>
        <v>223690</v>
      </c>
      <c r="H65" s="7">
        <f t="shared" si="1"/>
        <v>1430826</v>
      </c>
      <c r="I65" s="6">
        <f>I66+I67+I68</f>
        <v>0</v>
      </c>
      <c r="J65" s="6">
        <f>J66+J67+J68</f>
        <v>0</v>
      </c>
      <c r="K65" s="7">
        <f t="shared" si="2"/>
        <v>0</v>
      </c>
      <c r="L65" s="7">
        <f t="shared" si="3"/>
        <v>1430826</v>
      </c>
    </row>
    <row r="66" spans="1:12" s="22" customFormat="1" ht="43.5" customHeight="1">
      <c r="A66" s="34" t="s">
        <v>78</v>
      </c>
      <c r="B66" s="34" t="s">
        <v>79</v>
      </c>
      <c r="C66" s="34" t="s">
        <v>77</v>
      </c>
      <c r="D66" s="33" t="s">
        <v>80</v>
      </c>
      <c r="E66" s="60" t="s">
        <v>211</v>
      </c>
      <c r="F66" s="6">
        <v>41514</v>
      </c>
      <c r="G66" s="6">
        <v>31766</v>
      </c>
      <c r="H66" s="7">
        <f t="shared" si="1"/>
        <v>73280</v>
      </c>
      <c r="I66" s="6"/>
      <c r="J66" s="6"/>
      <c r="K66" s="7">
        <f t="shared" si="2"/>
        <v>0</v>
      </c>
      <c r="L66" s="7">
        <f t="shared" si="3"/>
        <v>73280</v>
      </c>
    </row>
    <row r="67" spans="1:12" s="22" customFormat="1" ht="69" customHeight="1">
      <c r="A67" s="34" t="s">
        <v>81</v>
      </c>
      <c r="B67" s="34" t="s">
        <v>82</v>
      </c>
      <c r="C67" s="34" t="s">
        <v>77</v>
      </c>
      <c r="D67" s="33" t="s">
        <v>83</v>
      </c>
      <c r="E67" s="28" t="s">
        <v>179</v>
      </c>
      <c r="F67" s="6">
        <v>1165622</v>
      </c>
      <c r="G67" s="6">
        <v>191924</v>
      </c>
      <c r="H67" s="7">
        <f t="shared" si="1"/>
        <v>1357546</v>
      </c>
      <c r="I67" s="6"/>
      <c r="J67" s="6"/>
      <c r="K67" s="7">
        <f t="shared" si="2"/>
        <v>0</v>
      </c>
      <c r="L67" s="7">
        <f t="shared" si="3"/>
        <v>1357546</v>
      </c>
    </row>
    <row r="68" spans="1:12" s="22" customFormat="1" ht="84" customHeight="1" hidden="1">
      <c r="A68" s="34" t="s">
        <v>84</v>
      </c>
      <c r="B68" s="34" t="s">
        <v>85</v>
      </c>
      <c r="C68" s="34" t="s">
        <v>77</v>
      </c>
      <c r="D68" s="33" t="s">
        <v>86</v>
      </c>
      <c r="E68" s="6"/>
      <c r="F68" s="6"/>
      <c r="G68" s="6"/>
      <c r="H68" s="7">
        <f t="shared" si="1"/>
        <v>0</v>
      </c>
      <c r="I68" s="6"/>
      <c r="J68" s="6"/>
      <c r="K68" s="7">
        <f t="shared" si="2"/>
        <v>0</v>
      </c>
      <c r="L68" s="7">
        <f t="shared" si="3"/>
        <v>0</v>
      </c>
    </row>
    <row r="69" spans="1:12" s="22" customFormat="1" ht="42" customHeight="1">
      <c r="A69" s="34" t="s">
        <v>231</v>
      </c>
      <c r="B69" s="51">
        <v>3100</v>
      </c>
      <c r="C69" s="35"/>
      <c r="D69" s="36" t="s">
        <v>88</v>
      </c>
      <c r="E69" s="6"/>
      <c r="F69" s="6">
        <f>F70</f>
        <v>61569</v>
      </c>
      <c r="G69" s="6">
        <f>G70</f>
        <v>50125</v>
      </c>
      <c r="H69" s="7">
        <f t="shared" si="1"/>
        <v>111694</v>
      </c>
      <c r="I69" s="6">
        <f>I70</f>
        <v>12000</v>
      </c>
      <c r="J69" s="6">
        <f>J70</f>
        <v>0</v>
      </c>
      <c r="K69" s="7">
        <f t="shared" si="2"/>
        <v>12000</v>
      </c>
      <c r="L69" s="7">
        <f t="shared" si="3"/>
        <v>123694</v>
      </c>
    </row>
    <row r="70" spans="1:12" s="22" customFormat="1" ht="84" customHeight="1">
      <c r="A70" s="34" t="s">
        <v>90</v>
      </c>
      <c r="B70" s="34" t="s">
        <v>91</v>
      </c>
      <c r="C70" s="35" t="s">
        <v>25</v>
      </c>
      <c r="D70" s="36" t="s">
        <v>89</v>
      </c>
      <c r="E70" s="60" t="s">
        <v>204</v>
      </c>
      <c r="F70" s="6">
        <v>61569</v>
      </c>
      <c r="G70" s="6">
        <v>50125</v>
      </c>
      <c r="H70" s="7">
        <f t="shared" si="1"/>
        <v>111694</v>
      </c>
      <c r="I70" s="6">
        <v>12000</v>
      </c>
      <c r="J70" s="6"/>
      <c r="K70" s="7">
        <f t="shared" si="2"/>
        <v>12000</v>
      </c>
      <c r="L70" s="7">
        <f t="shared" si="3"/>
        <v>123694</v>
      </c>
    </row>
    <row r="71" spans="1:12" s="22" customFormat="1" ht="85.5" customHeight="1">
      <c r="A71" s="34" t="s">
        <v>232</v>
      </c>
      <c r="B71" s="34" t="s">
        <v>110</v>
      </c>
      <c r="C71" s="35"/>
      <c r="D71" s="36" t="s">
        <v>111</v>
      </c>
      <c r="E71" s="6"/>
      <c r="F71" s="6">
        <f>F72</f>
        <v>119032</v>
      </c>
      <c r="G71" s="6">
        <f>G72</f>
        <v>0</v>
      </c>
      <c r="H71" s="7">
        <f t="shared" si="1"/>
        <v>119032</v>
      </c>
      <c r="I71" s="6">
        <f>I72</f>
        <v>0</v>
      </c>
      <c r="J71" s="6">
        <f>J72</f>
        <v>0</v>
      </c>
      <c r="K71" s="7">
        <f t="shared" si="2"/>
        <v>0</v>
      </c>
      <c r="L71" s="7">
        <f t="shared" si="3"/>
        <v>119032</v>
      </c>
    </row>
    <row r="72" spans="1:12" s="22" customFormat="1" ht="58.5" customHeight="1">
      <c r="A72" s="34" t="s">
        <v>112</v>
      </c>
      <c r="B72" s="34" t="s">
        <v>113</v>
      </c>
      <c r="C72" s="35" t="s">
        <v>87</v>
      </c>
      <c r="D72" s="36" t="s">
        <v>114</v>
      </c>
      <c r="E72" s="28" t="s">
        <v>166</v>
      </c>
      <c r="F72" s="6">
        <v>119032</v>
      </c>
      <c r="G72" s="6"/>
      <c r="H72" s="7">
        <f t="shared" si="1"/>
        <v>119032</v>
      </c>
      <c r="I72" s="6"/>
      <c r="J72" s="6"/>
      <c r="K72" s="7">
        <f t="shared" si="2"/>
        <v>0</v>
      </c>
      <c r="L72" s="7">
        <f t="shared" si="3"/>
        <v>119032</v>
      </c>
    </row>
    <row r="73" spans="1:12" s="22" customFormat="1" ht="45" customHeight="1">
      <c r="A73" s="69" t="s">
        <v>157</v>
      </c>
      <c r="B73" s="69" t="s">
        <v>158</v>
      </c>
      <c r="C73" s="71" t="s">
        <v>32</v>
      </c>
      <c r="D73" s="72" t="s">
        <v>159</v>
      </c>
      <c r="E73" s="10" t="s">
        <v>167</v>
      </c>
      <c r="F73" s="6">
        <v>10159</v>
      </c>
      <c r="G73" s="6"/>
      <c r="H73" s="7">
        <f t="shared" si="1"/>
        <v>10159</v>
      </c>
      <c r="I73" s="6"/>
      <c r="J73" s="6"/>
      <c r="K73" s="7">
        <f t="shared" si="2"/>
        <v>0</v>
      </c>
      <c r="L73" s="7">
        <f t="shared" si="3"/>
        <v>10159</v>
      </c>
    </row>
    <row r="74" spans="1:12" s="22" customFormat="1" ht="42" customHeight="1">
      <c r="A74" s="70"/>
      <c r="B74" s="70"/>
      <c r="C74" s="71"/>
      <c r="D74" s="73"/>
      <c r="E74" s="10" t="s">
        <v>161</v>
      </c>
      <c r="F74" s="6">
        <v>122550</v>
      </c>
      <c r="G74" s="6"/>
      <c r="H74" s="7">
        <f t="shared" si="1"/>
        <v>122550</v>
      </c>
      <c r="I74" s="6"/>
      <c r="J74" s="6"/>
      <c r="K74" s="7">
        <f t="shared" si="2"/>
        <v>0</v>
      </c>
      <c r="L74" s="7">
        <f t="shared" si="3"/>
        <v>122550</v>
      </c>
    </row>
    <row r="75" spans="1:12" s="22" customFormat="1" ht="31.5" customHeight="1">
      <c r="A75" s="42" t="s">
        <v>233</v>
      </c>
      <c r="B75" s="42" t="s">
        <v>115</v>
      </c>
      <c r="C75" s="43"/>
      <c r="D75" s="52" t="s">
        <v>116</v>
      </c>
      <c r="E75" s="46"/>
      <c r="F75" s="6">
        <f>F76+F78+F77</f>
        <v>13100</v>
      </c>
      <c r="G75" s="6">
        <f>G76+G78+G77</f>
        <v>0</v>
      </c>
      <c r="H75" s="7">
        <f t="shared" si="1"/>
        <v>13100</v>
      </c>
      <c r="I75" s="6">
        <f>I76+I78+I77</f>
        <v>0</v>
      </c>
      <c r="J75" s="6">
        <f>J76+J78+J77</f>
        <v>0</v>
      </c>
      <c r="K75" s="7">
        <f t="shared" si="2"/>
        <v>0</v>
      </c>
      <c r="L75" s="7">
        <f t="shared" si="3"/>
        <v>13100</v>
      </c>
    </row>
    <row r="76" spans="1:12" s="22" customFormat="1" ht="46.5" customHeight="1">
      <c r="A76" s="69" t="s">
        <v>117</v>
      </c>
      <c r="B76" s="69" t="s">
        <v>118</v>
      </c>
      <c r="C76" s="69" t="s">
        <v>50</v>
      </c>
      <c r="D76" s="78" t="s">
        <v>119</v>
      </c>
      <c r="E76" s="38" t="s">
        <v>168</v>
      </c>
      <c r="F76" s="6">
        <v>5000</v>
      </c>
      <c r="G76" s="6"/>
      <c r="H76" s="7">
        <f t="shared" si="1"/>
        <v>5000</v>
      </c>
      <c r="I76" s="6"/>
      <c r="J76" s="6"/>
      <c r="K76" s="7">
        <f t="shared" si="2"/>
        <v>0</v>
      </c>
      <c r="L76" s="7">
        <f t="shared" si="3"/>
        <v>5000</v>
      </c>
    </row>
    <row r="77" spans="1:12" s="22" customFormat="1" ht="31.5" customHeight="1">
      <c r="A77" s="70"/>
      <c r="B77" s="70"/>
      <c r="C77" s="70"/>
      <c r="D77" s="79"/>
      <c r="E77" s="10" t="s">
        <v>161</v>
      </c>
      <c r="F77" s="6">
        <v>8100</v>
      </c>
      <c r="G77" s="6"/>
      <c r="H77" s="7">
        <f t="shared" si="1"/>
        <v>8100</v>
      </c>
      <c r="I77" s="6"/>
      <c r="J77" s="6"/>
      <c r="K77" s="7">
        <f t="shared" si="2"/>
        <v>0</v>
      </c>
      <c r="L77" s="7">
        <f t="shared" si="3"/>
        <v>8100</v>
      </c>
    </row>
    <row r="78" spans="1:12" s="22" customFormat="1" ht="84" customHeight="1" hidden="1">
      <c r="A78" s="34" t="s">
        <v>121</v>
      </c>
      <c r="B78" s="34" t="s">
        <v>122</v>
      </c>
      <c r="C78" s="35" t="s">
        <v>39</v>
      </c>
      <c r="D78" s="49" t="s">
        <v>123</v>
      </c>
      <c r="E78" s="6"/>
      <c r="F78" s="6"/>
      <c r="G78" s="6"/>
      <c r="H78" s="7">
        <f t="shared" si="1"/>
        <v>0</v>
      </c>
      <c r="I78" s="6"/>
      <c r="J78" s="6"/>
      <c r="K78" s="7">
        <f t="shared" si="2"/>
        <v>0</v>
      </c>
      <c r="L78" s="7">
        <f t="shared" si="3"/>
        <v>0</v>
      </c>
    </row>
    <row r="79" spans="1:12" s="22" customFormat="1" ht="63" customHeight="1">
      <c r="A79" s="69" t="s">
        <v>124</v>
      </c>
      <c r="B79" s="69" t="s">
        <v>125</v>
      </c>
      <c r="C79" s="69" t="s">
        <v>39</v>
      </c>
      <c r="D79" s="75" t="s">
        <v>126</v>
      </c>
      <c r="E79" s="38" t="s">
        <v>170</v>
      </c>
      <c r="F79" s="6">
        <v>36023</v>
      </c>
      <c r="G79" s="6"/>
      <c r="H79" s="7">
        <f t="shared" si="1"/>
        <v>36023</v>
      </c>
      <c r="I79" s="6"/>
      <c r="J79" s="6"/>
      <c r="K79" s="7">
        <f t="shared" si="2"/>
        <v>0</v>
      </c>
      <c r="L79" s="7">
        <f t="shared" si="3"/>
        <v>36023</v>
      </c>
    </row>
    <row r="80" spans="1:12" s="22" customFormat="1" ht="45" customHeight="1">
      <c r="A80" s="74"/>
      <c r="B80" s="74"/>
      <c r="C80" s="74"/>
      <c r="D80" s="76"/>
      <c r="E80" s="38" t="s">
        <v>171</v>
      </c>
      <c r="F80" s="6">
        <v>151000</v>
      </c>
      <c r="G80" s="6">
        <v>100000</v>
      </c>
      <c r="H80" s="7">
        <f t="shared" si="1"/>
        <v>251000</v>
      </c>
      <c r="I80" s="6"/>
      <c r="J80" s="6"/>
      <c r="K80" s="7">
        <f t="shared" si="2"/>
        <v>0</v>
      </c>
      <c r="L80" s="7">
        <f t="shared" si="3"/>
        <v>251000</v>
      </c>
    </row>
    <row r="81" spans="1:12" s="22" customFormat="1" ht="46.5" customHeight="1">
      <c r="A81" s="74"/>
      <c r="B81" s="74"/>
      <c r="C81" s="74"/>
      <c r="D81" s="76"/>
      <c r="E81" s="10" t="s">
        <v>169</v>
      </c>
      <c r="F81" s="6">
        <v>3000</v>
      </c>
      <c r="G81" s="6"/>
      <c r="H81" s="7">
        <f t="shared" si="1"/>
        <v>3000</v>
      </c>
      <c r="I81" s="6"/>
      <c r="J81" s="6"/>
      <c r="K81" s="7">
        <f t="shared" si="2"/>
        <v>0</v>
      </c>
      <c r="L81" s="7">
        <f t="shared" si="3"/>
        <v>3000</v>
      </c>
    </row>
    <row r="82" spans="1:12" s="22" customFormat="1" ht="24" customHeight="1">
      <c r="A82" s="74"/>
      <c r="B82" s="74"/>
      <c r="C82" s="74"/>
      <c r="D82" s="76"/>
      <c r="E82" s="10" t="s">
        <v>161</v>
      </c>
      <c r="F82" s="6">
        <v>6760</v>
      </c>
      <c r="G82" s="6"/>
      <c r="H82" s="7">
        <f t="shared" si="1"/>
        <v>6760</v>
      </c>
      <c r="I82" s="6"/>
      <c r="J82" s="6"/>
      <c r="K82" s="7">
        <f t="shared" si="2"/>
        <v>0</v>
      </c>
      <c r="L82" s="7">
        <f t="shared" si="3"/>
        <v>6760</v>
      </c>
    </row>
    <row r="83" spans="1:12" s="22" customFormat="1" ht="84" customHeight="1" hidden="1">
      <c r="A83" s="70"/>
      <c r="B83" s="70"/>
      <c r="C83" s="70"/>
      <c r="D83" s="77"/>
      <c r="E83" s="6"/>
      <c r="F83" s="6"/>
      <c r="G83" s="6"/>
      <c r="H83" s="7">
        <f t="shared" si="1"/>
        <v>0</v>
      </c>
      <c r="I83" s="6"/>
      <c r="J83" s="6"/>
      <c r="K83" s="7">
        <f t="shared" si="2"/>
        <v>0</v>
      </c>
      <c r="L83" s="7">
        <f t="shared" si="3"/>
        <v>0</v>
      </c>
    </row>
    <row r="84" spans="1:12" s="22" customFormat="1" ht="84" customHeight="1">
      <c r="A84" s="13" t="s">
        <v>129</v>
      </c>
      <c r="B84" s="13" t="s">
        <v>65</v>
      </c>
      <c r="C84" s="13" t="s">
        <v>66</v>
      </c>
      <c r="D84" s="10" t="s">
        <v>67</v>
      </c>
      <c r="E84" s="60" t="s">
        <v>204</v>
      </c>
      <c r="F84" s="6"/>
      <c r="G84" s="6"/>
      <c r="H84" s="7">
        <f t="shared" si="1"/>
        <v>0</v>
      </c>
      <c r="I84" s="6">
        <v>346431</v>
      </c>
      <c r="J84" s="6"/>
      <c r="K84" s="7">
        <f t="shared" si="2"/>
        <v>346431</v>
      </c>
      <c r="L84" s="7">
        <f t="shared" si="3"/>
        <v>346431</v>
      </c>
    </row>
    <row r="85" spans="1:12" s="18" customFormat="1" ht="29.25" customHeight="1">
      <c r="A85" s="11" t="s">
        <v>51</v>
      </c>
      <c r="B85" s="11"/>
      <c r="C85" s="11"/>
      <c r="D85" s="12" t="s">
        <v>0</v>
      </c>
      <c r="E85" s="7"/>
      <c r="F85" s="7">
        <f>F86</f>
        <v>216385</v>
      </c>
      <c r="G85" s="7">
        <f>G86</f>
        <v>0</v>
      </c>
      <c r="H85" s="7">
        <f t="shared" si="1"/>
        <v>216385</v>
      </c>
      <c r="I85" s="7">
        <f>I86</f>
        <v>928740</v>
      </c>
      <c r="J85" s="7">
        <f>J86</f>
        <v>0</v>
      </c>
      <c r="K85" s="7">
        <f t="shared" si="2"/>
        <v>928740</v>
      </c>
      <c r="L85" s="7">
        <f t="shared" si="3"/>
        <v>1145125</v>
      </c>
    </row>
    <row r="86" spans="1:12" s="18" customFormat="1" ht="33.75" customHeight="1">
      <c r="A86" s="11" t="s">
        <v>52</v>
      </c>
      <c r="B86" s="11"/>
      <c r="C86" s="11"/>
      <c r="D86" s="12" t="s">
        <v>0</v>
      </c>
      <c r="E86" s="7"/>
      <c r="F86" s="7">
        <f>F87+F88+F89+F91+F90</f>
        <v>216385</v>
      </c>
      <c r="G86" s="7">
        <f>G87+G88+G89+G91+G90</f>
        <v>0</v>
      </c>
      <c r="H86" s="7">
        <f t="shared" si="1"/>
        <v>216385</v>
      </c>
      <c r="I86" s="7">
        <f>I87+I88+I89+I91+I90</f>
        <v>928740</v>
      </c>
      <c r="J86" s="7">
        <f>J87+J88+J89+J91+J90</f>
        <v>0</v>
      </c>
      <c r="K86" s="7">
        <f t="shared" si="2"/>
        <v>928740</v>
      </c>
      <c r="L86" s="7">
        <f t="shared" si="3"/>
        <v>1145125</v>
      </c>
    </row>
    <row r="87" spans="1:12" s="18" customFormat="1" ht="41.25" customHeight="1">
      <c r="A87" s="13" t="s">
        <v>53</v>
      </c>
      <c r="B87" s="13" t="s">
        <v>54</v>
      </c>
      <c r="C87" s="13" t="s">
        <v>55</v>
      </c>
      <c r="D87" s="53" t="s">
        <v>56</v>
      </c>
      <c r="E87" s="75" t="s">
        <v>154</v>
      </c>
      <c r="F87" s="7">
        <v>135315</v>
      </c>
      <c r="G87" s="7"/>
      <c r="H87" s="7">
        <f t="shared" si="1"/>
        <v>135315</v>
      </c>
      <c r="I87" s="7"/>
      <c r="J87" s="7"/>
      <c r="K87" s="7">
        <f t="shared" si="2"/>
        <v>0</v>
      </c>
      <c r="L87" s="7">
        <f t="shared" si="3"/>
        <v>135315</v>
      </c>
    </row>
    <row r="88" spans="1:12" s="18" customFormat="1" ht="84" customHeight="1" hidden="1">
      <c r="A88" s="13" t="s">
        <v>57</v>
      </c>
      <c r="B88" s="13" t="s">
        <v>58</v>
      </c>
      <c r="C88" s="29" t="s">
        <v>160</v>
      </c>
      <c r="D88" s="36" t="s">
        <v>59</v>
      </c>
      <c r="E88" s="76"/>
      <c r="F88" s="7"/>
      <c r="G88" s="7"/>
      <c r="H88" s="7">
        <f aca="true" t="shared" si="5" ref="H88:H99">F88+G88</f>
        <v>0</v>
      </c>
      <c r="I88" s="7"/>
      <c r="J88" s="7"/>
      <c r="K88" s="7">
        <f aca="true" t="shared" si="6" ref="K88:K99">I88+J88</f>
        <v>0</v>
      </c>
      <c r="L88" s="7">
        <f aca="true" t="shared" si="7" ref="L88:L97">H88+K88</f>
        <v>0</v>
      </c>
    </row>
    <row r="89" spans="1:12" s="18" customFormat="1" ht="23.25" customHeight="1">
      <c r="A89" s="13" t="s">
        <v>60</v>
      </c>
      <c r="B89" s="13" t="s">
        <v>61</v>
      </c>
      <c r="C89" s="13" t="s">
        <v>62</v>
      </c>
      <c r="D89" s="54" t="s">
        <v>63</v>
      </c>
      <c r="E89" s="76"/>
      <c r="F89" s="7">
        <v>81070</v>
      </c>
      <c r="G89" s="7"/>
      <c r="H89" s="7">
        <f t="shared" si="5"/>
        <v>81070</v>
      </c>
      <c r="I89" s="7">
        <v>904740</v>
      </c>
      <c r="J89" s="7"/>
      <c r="K89" s="7">
        <f t="shared" si="6"/>
        <v>904740</v>
      </c>
      <c r="L89" s="7">
        <f t="shared" si="7"/>
        <v>985810</v>
      </c>
    </row>
    <row r="90" spans="1:12" s="18" customFormat="1" ht="23.25" customHeight="1">
      <c r="A90" s="13" t="s">
        <v>174</v>
      </c>
      <c r="B90" s="13" t="s">
        <v>175</v>
      </c>
      <c r="C90" s="13" t="s">
        <v>176</v>
      </c>
      <c r="D90" s="55" t="s">
        <v>177</v>
      </c>
      <c r="E90" s="76"/>
      <c r="F90" s="7"/>
      <c r="G90" s="7"/>
      <c r="H90" s="7">
        <f t="shared" si="5"/>
        <v>0</v>
      </c>
      <c r="I90" s="7">
        <v>24000</v>
      </c>
      <c r="J90" s="7"/>
      <c r="K90" s="7">
        <f t="shared" si="6"/>
        <v>24000</v>
      </c>
      <c r="L90" s="7">
        <f t="shared" si="7"/>
        <v>24000</v>
      </c>
    </row>
    <row r="91" spans="1:12" s="18" customFormat="1" ht="84" customHeight="1" hidden="1">
      <c r="A91" s="13" t="s">
        <v>64</v>
      </c>
      <c r="B91" s="13" t="s">
        <v>65</v>
      </c>
      <c r="C91" s="13" t="s">
        <v>66</v>
      </c>
      <c r="D91" s="31" t="s">
        <v>67</v>
      </c>
      <c r="E91" s="77"/>
      <c r="F91" s="7"/>
      <c r="G91" s="7"/>
      <c r="H91" s="7">
        <f t="shared" si="5"/>
        <v>0</v>
      </c>
      <c r="I91" s="7"/>
      <c r="J91" s="7"/>
      <c r="K91" s="7">
        <f t="shared" si="6"/>
        <v>0</v>
      </c>
      <c r="L91" s="7">
        <f t="shared" si="7"/>
        <v>0</v>
      </c>
    </row>
    <row r="92" spans="1:12" s="18" customFormat="1" ht="66.75" customHeight="1">
      <c r="A92" s="11" t="s">
        <v>75</v>
      </c>
      <c r="B92" s="11"/>
      <c r="C92" s="11"/>
      <c r="D92" s="12" t="s">
        <v>8</v>
      </c>
      <c r="E92" s="7"/>
      <c r="F92" s="7">
        <f>F93</f>
        <v>1070700</v>
      </c>
      <c r="G92" s="7">
        <f>G93</f>
        <v>198100</v>
      </c>
      <c r="H92" s="7">
        <f t="shared" si="5"/>
        <v>1268800</v>
      </c>
      <c r="I92" s="7">
        <f>I93</f>
        <v>2324862.5</v>
      </c>
      <c r="J92" s="7">
        <f>J93</f>
        <v>1712887</v>
      </c>
      <c r="K92" s="7">
        <f t="shared" si="6"/>
        <v>4037749.5</v>
      </c>
      <c r="L92" s="7">
        <f t="shared" si="7"/>
        <v>5306549.5</v>
      </c>
    </row>
    <row r="93" spans="1:12" s="18" customFormat="1" ht="71.25" customHeight="1">
      <c r="A93" s="11" t="s">
        <v>76</v>
      </c>
      <c r="B93" s="11"/>
      <c r="C93" s="11"/>
      <c r="D93" s="12" t="s">
        <v>8</v>
      </c>
      <c r="E93" s="7"/>
      <c r="F93" s="7">
        <f>F94+F95+F96</f>
        <v>1070700</v>
      </c>
      <c r="G93" s="7">
        <f>G94+G95+G96</f>
        <v>198100</v>
      </c>
      <c r="H93" s="7">
        <f t="shared" si="5"/>
        <v>1268800</v>
      </c>
      <c r="I93" s="7">
        <f>I94+I95+I96</f>
        <v>2324862.5</v>
      </c>
      <c r="J93" s="7">
        <f>J94+J95+J96</f>
        <v>1712887</v>
      </c>
      <c r="K93" s="7">
        <f t="shared" si="6"/>
        <v>4037749.5</v>
      </c>
      <c r="L93" s="7">
        <f t="shared" si="7"/>
        <v>5306549.5</v>
      </c>
    </row>
    <row r="94" spans="1:12" s="18" customFormat="1" ht="45.75" customHeight="1">
      <c r="A94" s="13" t="s">
        <v>134</v>
      </c>
      <c r="B94" s="13" t="s">
        <v>135</v>
      </c>
      <c r="C94" s="13" t="s">
        <v>136</v>
      </c>
      <c r="D94" s="10" t="s">
        <v>137</v>
      </c>
      <c r="E94" s="75" t="s">
        <v>154</v>
      </c>
      <c r="F94" s="7">
        <v>90000</v>
      </c>
      <c r="G94" s="7"/>
      <c r="H94" s="7">
        <f t="shared" si="5"/>
        <v>90000</v>
      </c>
      <c r="I94" s="7"/>
      <c r="J94" s="7"/>
      <c r="K94" s="7">
        <f t="shared" si="6"/>
        <v>0</v>
      </c>
      <c r="L94" s="7">
        <f t="shared" si="7"/>
        <v>90000</v>
      </c>
    </row>
    <row r="95" spans="1:12" s="18" customFormat="1" ht="43.5" customHeight="1">
      <c r="A95" s="13" t="s">
        <v>141</v>
      </c>
      <c r="B95" s="13" t="s">
        <v>142</v>
      </c>
      <c r="C95" s="13" t="s">
        <v>136</v>
      </c>
      <c r="D95" s="30" t="s">
        <v>143</v>
      </c>
      <c r="E95" s="76"/>
      <c r="F95" s="7">
        <v>150000</v>
      </c>
      <c r="G95" s="7"/>
      <c r="H95" s="7">
        <f t="shared" si="5"/>
        <v>150000</v>
      </c>
      <c r="I95" s="7"/>
      <c r="J95" s="7"/>
      <c r="K95" s="7">
        <f t="shared" si="6"/>
        <v>0</v>
      </c>
      <c r="L95" s="7">
        <f t="shared" si="7"/>
        <v>150000</v>
      </c>
    </row>
    <row r="96" spans="1:12" s="18" customFormat="1" ht="29.25" customHeight="1">
      <c r="A96" s="13" t="s">
        <v>144</v>
      </c>
      <c r="B96" s="13" t="s">
        <v>145</v>
      </c>
      <c r="C96" s="29" t="s">
        <v>136</v>
      </c>
      <c r="D96" s="56" t="s">
        <v>146</v>
      </c>
      <c r="E96" s="77"/>
      <c r="F96" s="7">
        <v>830700</v>
      </c>
      <c r="G96" s="7">
        <v>198100</v>
      </c>
      <c r="H96" s="7">
        <f t="shared" si="5"/>
        <v>1028800</v>
      </c>
      <c r="I96" s="7">
        <v>2324862.5</v>
      </c>
      <c r="J96" s="7">
        <v>1712887</v>
      </c>
      <c r="K96" s="7">
        <f t="shared" si="6"/>
        <v>4037749.5</v>
      </c>
      <c r="L96" s="7">
        <f t="shared" si="7"/>
        <v>5066549.5</v>
      </c>
    </row>
    <row r="97" spans="1:12" s="22" customFormat="1" ht="24.75" customHeight="1">
      <c r="A97" s="91" t="s">
        <v>1</v>
      </c>
      <c r="B97" s="91"/>
      <c r="C97" s="91"/>
      <c r="D97" s="92"/>
      <c r="E97" s="6"/>
      <c r="F97" s="6">
        <f>F18+F21+F54+F63+F85+F92</f>
        <v>7476887</v>
      </c>
      <c r="G97" s="6">
        <f>G18+G21+G54+G63+G85+G92</f>
        <v>2077623</v>
      </c>
      <c r="H97" s="7">
        <f t="shared" si="5"/>
        <v>9554510</v>
      </c>
      <c r="I97" s="6">
        <f>I18+I21+I54+I63+I85+I92</f>
        <v>10565931.5</v>
      </c>
      <c r="J97" s="6">
        <f>J18+J21+J54+J63+J85+J92</f>
        <v>3785006</v>
      </c>
      <c r="K97" s="7">
        <f t="shared" si="6"/>
        <v>14350937.5</v>
      </c>
      <c r="L97" s="7">
        <f t="shared" si="7"/>
        <v>23905447.5</v>
      </c>
    </row>
    <row r="98" spans="1:11" s="23" customFormat="1" ht="84" customHeight="1" hidden="1">
      <c r="A98" s="93" t="s">
        <v>3</v>
      </c>
      <c r="B98" s="94"/>
      <c r="C98" s="94"/>
      <c r="D98" s="95"/>
      <c r="H98" s="7">
        <f t="shared" si="5"/>
        <v>0</v>
      </c>
      <c r="K98" s="7">
        <f t="shared" si="6"/>
        <v>0</v>
      </c>
    </row>
    <row r="99" spans="1:11" s="23" customFormat="1" ht="84" customHeight="1" hidden="1">
      <c r="A99" s="93" t="s">
        <v>4</v>
      </c>
      <c r="B99" s="94"/>
      <c r="C99" s="94"/>
      <c r="D99" s="95"/>
      <c r="H99" s="7">
        <f t="shared" si="5"/>
        <v>0</v>
      </c>
      <c r="K99" s="7">
        <f t="shared" si="6"/>
        <v>0</v>
      </c>
    </row>
    <row r="100" spans="1:4" s="16" customFormat="1" ht="24.75" customHeight="1">
      <c r="A100" s="24"/>
      <c r="B100" s="24"/>
      <c r="C100" s="24"/>
      <c r="D100" s="14"/>
    </row>
    <row r="101" spans="1:15" s="63" customFormat="1" ht="63.75" customHeight="1">
      <c r="A101" s="68" t="s">
        <v>214</v>
      </c>
      <c r="B101" s="68"/>
      <c r="C101" s="68"/>
      <c r="D101" s="68"/>
      <c r="E101" s="62"/>
      <c r="F101" s="62"/>
      <c r="G101" s="62"/>
      <c r="H101" s="62"/>
      <c r="I101" s="68" t="s">
        <v>215</v>
      </c>
      <c r="J101" s="68"/>
      <c r="K101" s="68"/>
      <c r="L101" s="68"/>
      <c r="M101" s="68"/>
      <c r="N101" s="61"/>
      <c r="O101" s="61"/>
    </row>
    <row r="102" spans="1:4" s="25" customFormat="1" ht="135.75" customHeight="1">
      <c r="A102" s="8"/>
      <c r="B102" s="8"/>
      <c r="C102" s="8"/>
      <c r="D102" s="9"/>
    </row>
    <row r="103" spans="1:3" s="16" customFormat="1" ht="24.75" customHeight="1">
      <c r="A103" s="26"/>
      <c r="B103" s="26"/>
      <c r="C103" s="26"/>
    </row>
    <row r="104" s="16" customFormat="1" ht="24.75" customHeight="1">
      <c r="D104" s="4"/>
    </row>
    <row r="106" s="18" customFormat="1" ht="24.75" customHeight="1"/>
    <row r="107" spans="1:3" s="16" customFormat="1" ht="24.75" customHeight="1">
      <c r="A107" s="26"/>
      <c r="B107" s="26"/>
      <c r="C107" s="26"/>
    </row>
    <row r="108" spans="1:3" s="16" customFormat="1" ht="24.75" customHeight="1">
      <c r="A108" s="26"/>
      <c r="B108" s="26"/>
      <c r="C108" s="26"/>
    </row>
    <row r="133" spans="1:4" ht="24.75" customHeight="1">
      <c r="A133" s="84"/>
      <c r="B133" s="84"/>
      <c r="C133" s="84"/>
      <c r="D133" s="84"/>
    </row>
  </sheetData>
  <sheetProtection/>
  <mergeCells count="58">
    <mergeCell ref="J5:L5"/>
    <mergeCell ref="I4:L4"/>
    <mergeCell ref="J1:L1"/>
    <mergeCell ref="J2:L2"/>
    <mergeCell ref="J3:L3"/>
    <mergeCell ref="C24:C26"/>
    <mergeCell ref="D24:D26"/>
    <mergeCell ref="A34:A35"/>
    <mergeCell ref="B34:B35"/>
    <mergeCell ref="C34:C35"/>
    <mergeCell ref="D34:D35"/>
    <mergeCell ref="A50:A52"/>
    <mergeCell ref="B50:B52"/>
    <mergeCell ref="C50:C52"/>
    <mergeCell ref="D50:D52"/>
    <mergeCell ref="A133:D133"/>
    <mergeCell ref="A10:A16"/>
    <mergeCell ref="B10:B16"/>
    <mergeCell ref="D10:D16"/>
    <mergeCell ref="A97:D97"/>
    <mergeCell ref="C10:C16"/>
    <mergeCell ref="A98:D98"/>
    <mergeCell ref="A99:D99"/>
    <mergeCell ref="A24:A26"/>
    <mergeCell ref="B24:B26"/>
    <mergeCell ref="E94:E96"/>
    <mergeCell ref="L10:L16"/>
    <mergeCell ref="E10:E16"/>
    <mergeCell ref="E87:E91"/>
    <mergeCell ref="E56:E57"/>
    <mergeCell ref="I10:K12"/>
    <mergeCell ref="I13:I16"/>
    <mergeCell ref="J13:J16"/>
    <mergeCell ref="K13:K16"/>
    <mergeCell ref="F10:H12"/>
    <mergeCell ref="A43:A44"/>
    <mergeCell ref="B43:B44"/>
    <mergeCell ref="D43:D44"/>
    <mergeCell ref="C43:C44"/>
    <mergeCell ref="A76:A77"/>
    <mergeCell ref="B76:B77"/>
    <mergeCell ref="C76:C77"/>
    <mergeCell ref="D76:D77"/>
    <mergeCell ref="I101:M101"/>
    <mergeCell ref="A101:D101"/>
    <mergeCell ref="A73:A74"/>
    <mergeCell ref="B73:B74"/>
    <mergeCell ref="C73:C74"/>
    <mergeCell ref="D73:D74"/>
    <mergeCell ref="A79:A83"/>
    <mergeCell ref="B79:B83"/>
    <mergeCell ref="C79:C83"/>
    <mergeCell ref="D79:D83"/>
    <mergeCell ref="F13:F16"/>
    <mergeCell ref="G13:G16"/>
    <mergeCell ref="H13:H16"/>
    <mergeCell ref="D7:I7"/>
    <mergeCell ref="D8:I8"/>
  </mergeCells>
  <printOptions/>
  <pageMargins left="0.6692913385826772" right="0.5" top="1.1811023622047245" bottom="0.31496062992125984" header="1.062992125984252" footer="0.1968503937007874"/>
  <pageSetup fitToHeight="0" horizontalDpi="600" verticalDpi="600" orientation="landscape" paperSize="9" scale="36" r:id="rId1"/>
  <headerFooter alignWithMargins="0">
    <oddFooter>&amp;C&amp;P
</oddFooter>
  </headerFooter>
  <rowBreaks count="2" manualBreakCount="2">
    <brk id="49" max="11" man="1"/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2017-07-26T14:14:04Z</cp:lastPrinted>
  <dcterms:created xsi:type="dcterms:W3CDTF">1996-10-08T23:32:33Z</dcterms:created>
  <dcterms:modified xsi:type="dcterms:W3CDTF">2017-07-26T14:29:48Z</dcterms:modified>
  <cp:category/>
  <cp:version/>
  <cp:contentType/>
  <cp:contentStatus/>
</cp:coreProperties>
</file>