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activeTab="0"/>
  </bookViews>
  <sheets>
    <sheet name="дод.6" sheetId="1" r:id="rId1"/>
  </sheets>
  <definedNames>
    <definedName name="_xlfn.AGGREGATE" hidden="1">#NAME?</definedName>
    <definedName name="_xlnm.Print_Titles" localSheetId="0">'дод.6'!$8:$9</definedName>
    <definedName name="_xlnm.Print_Area" localSheetId="0">'дод.6'!$A$1:$X$37</definedName>
  </definedNames>
  <calcPr fullCalcOnLoad="1"/>
</workbook>
</file>

<file path=xl/sharedStrings.xml><?xml version="1.0" encoding="utf-8"?>
<sst xmlns="http://schemas.openxmlformats.org/spreadsheetml/2006/main" count="240" uniqueCount="76">
  <si>
    <t>Код функціональної класифікації видатків та кредитування бюджету</t>
  </si>
  <si>
    <t xml:space="preserve">Всього </t>
  </si>
  <si>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</si>
  <si>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</si>
  <si>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</si>
  <si>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 xml:space="preserve">Разом видатків на поточний рік </t>
  </si>
  <si>
    <t>Код тимчасової класифікації видатків та кредитування місцевого бюджету</t>
  </si>
  <si>
    <t>Назва об’єктів відповідно  до проектно- кошторисної документації тощо</t>
  </si>
  <si>
    <t>Код типової відомчої класифікації видатків бюджету</t>
  </si>
  <si>
    <t>Назва головного розпорядника коштів</t>
  </si>
  <si>
    <t>грн.</t>
  </si>
  <si>
    <t>01</t>
  </si>
  <si>
    <t>Конотопська районна рада</t>
  </si>
  <si>
    <t>010116</t>
  </si>
  <si>
    <t>Органи місцевого самоврядування</t>
  </si>
  <si>
    <t>Капітальні видатки</t>
  </si>
  <si>
    <t xml:space="preserve">Заступник голови районної ради              </t>
  </si>
  <si>
    <t>0111</t>
  </si>
  <si>
    <t>до рішення  районної ради</t>
  </si>
  <si>
    <t>Конотопська районна державна адміністрація</t>
  </si>
  <si>
    <t>080800</t>
  </si>
  <si>
    <t>0726</t>
  </si>
  <si>
    <t>Центри первинної медичної ( медико-санітарної) допомоги</t>
  </si>
  <si>
    <t>03</t>
  </si>
  <si>
    <t>10</t>
  </si>
  <si>
    <t>070201</t>
  </si>
  <si>
    <t>0921</t>
  </si>
  <si>
    <t>76</t>
  </si>
  <si>
    <t>Фінансове управління Конотопської районної державної адміністрації Сумської області ( в частині міжбюджетних трансфертів,резервного фонду)</t>
  </si>
  <si>
    <t>Загальноосвітні школи ( в т.ч. школа-дитячий садок, інтернат при школі), спеціалізовані школи, ліцеї, гімназії, колегіуми</t>
  </si>
  <si>
    <t>250380</t>
  </si>
  <si>
    <t>0180</t>
  </si>
  <si>
    <t>Інші субвенції</t>
  </si>
  <si>
    <t>Найменування
згідно з типовою відомчою/типовою програмною/тимчасовою класифікацією видатків та кредитування місцевого бюджету</t>
  </si>
  <si>
    <t>Внесено зміни</t>
  </si>
  <si>
    <t>Затверджено з урахуванням змін</t>
  </si>
  <si>
    <t xml:space="preserve">Затверджено </t>
  </si>
  <si>
    <t>110204</t>
  </si>
  <si>
    <t>24</t>
  </si>
  <si>
    <t>Відділ культури Конотопської районної державної адміністрації</t>
  </si>
  <si>
    <t>0828</t>
  </si>
  <si>
    <t>Палаци і будинки культури, клуби та інші заклади клубного типу</t>
  </si>
  <si>
    <t>І.В.Клігунова</t>
  </si>
  <si>
    <t>150101</t>
  </si>
  <si>
    <t>Капітальні вкладення</t>
  </si>
  <si>
    <t>Реконструкція системи опалення Попівського навчально-виховного комплексу"Загальноосвітня школа І-ІІІ ступенів - дошкільний навчальний заклад" Конотопської районної ради Сумської області, встановлення комерційного вузла обліку природного газу у котельні</t>
  </si>
  <si>
    <t>Реконструкція фойє та кабінетів районного будинку культури по вул. Заводській, 21 в с. Попівка, Конотопського району, Сумської області</t>
  </si>
  <si>
    <t>091204</t>
  </si>
  <si>
    <t>1020</t>
  </si>
  <si>
    <t>Територіальні центри соціального обслуговування (надання соціальних послуг)</t>
  </si>
  <si>
    <t>15</t>
  </si>
  <si>
    <t>Управління соціального захисту населення Конотопської районної державної адміністрації</t>
  </si>
  <si>
    <t>0490</t>
  </si>
  <si>
    <t>110201</t>
  </si>
  <si>
    <t>824</t>
  </si>
  <si>
    <t>Бібліотеки</t>
  </si>
  <si>
    <t>Реконструкція частини приміщення Великосамбірської сільської лікарської амбулаторії для розміщення відділення організації надання адресної натуральної та грошової допомоги територіального центру соціального обслуговування та надання соціальних послуг Конотопського району, яке розташовано на території Великосамбірської сільської ради</t>
  </si>
  <si>
    <t>Рконструкція частини приміщення Кошарівського фельдшерсько-акушерського пункту для розміщення відділення організації надання адресної натуральної та грошової допомоги територіального центру соціального обслуговування та надання соціальних послуг Конотопського району, яке розташовано на території Кошарівської сільської ради</t>
  </si>
  <si>
    <t>070802</t>
  </si>
  <si>
    <t>0990</t>
  </si>
  <si>
    <t>Методична робота, інші заходи у сфері методичної освіти</t>
  </si>
  <si>
    <t>091101</t>
  </si>
  <si>
    <t>1040</t>
  </si>
  <si>
    <t>Утримання центрів соціальних служб для сім'ї, дітей та молоді</t>
  </si>
  <si>
    <t>Реконструкція частини приміщення Кошарівського фельдшерсько-акушерського пункту для розміщення відділення організації надання адресної натуральної та грошової допомоги територіального центру соціального обслуговування та надання соціальних послуг Конотопського району, яке розташоване на території Кошарівської сільської ради</t>
  </si>
  <si>
    <t>Реконструкція частини приміщення Козацького навчально-виховного комплексу "загальноосвітня школа І-ІІІ ступенів - дошкільний навчальний заклад" Конотопської районної ради Сумської області для розміщення відділення організації надання адресної натуральної та грошової допомоги територіального  центру соціального обслуговування та надання соціальниї послуг Конотопського району, яке розташовано на території Козацької сільської ради</t>
  </si>
  <si>
    <t>сьомого скликання</t>
  </si>
  <si>
    <t>Зміни до додатку   7 до рішення районної ради "Про районний бюджет на 2016 рік"                                                                                                                                                                                                                                                                                                                                                                           "Перелік об’єктів, видатки на які у  2016  році будуть проводитися за рахунок коштів бюджету розвитку"</t>
  </si>
  <si>
    <t>Додаток  6</t>
  </si>
  <si>
    <t>Реконструкція частини нежитлової будівлі для розміщення відділення організації надання адресної натуральної та грошової допомоги територіального центру соціального обслуговування та надання соціальних послуг Конотопського району по вул. Соборна, будинок17, в с.Салтикове Конотпоського району Сумської області</t>
  </si>
  <si>
    <t>від 27.07.2016</t>
  </si>
  <si>
    <t>250344</t>
  </si>
  <si>
    <t>Субвенція з місцевого бюджету державному бюджету на виконання програм соціально- економічного та культурного розвитку регіонів</t>
  </si>
  <si>
    <t>Відділ освіти Конотопської районної державної адміністрації</t>
  </si>
  <si>
    <t>070805</t>
  </si>
  <si>
    <t>Група централізованого господарського обслуговування</t>
  </si>
</sst>
</file>

<file path=xl/styles.xml><?xml version="1.0" encoding="utf-8"?>
<styleSheet xmlns="http://schemas.openxmlformats.org/spreadsheetml/2006/main">
  <numFmts count="4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 #,##0;* \-#,##0;* &quot;-&quot;;@"/>
    <numFmt numFmtId="181" formatCode="* #,##0.00;* \-#,##0.00;* &quot;-&quot;??;@"/>
    <numFmt numFmtId="182" formatCode="* _-#,##0&quot;р.&quot;;* \-#,##0&quot;р.&quot;;* _-&quot;-&quot;&quot;р.&quot;;@"/>
    <numFmt numFmtId="183" formatCode="* _-#,##0.00&quot;р.&quot;;* \-#,##0.00&quot;р.&quot;;* _-&quot;-&quot;??&quot;р.&quot;;@"/>
    <numFmt numFmtId="184" formatCode="#,##0.0"/>
    <numFmt numFmtId="185" formatCode="#,##0_ ;[Red]\-#,##0\ "/>
    <numFmt numFmtId="186" formatCode="#,##0.0_ ;[Red]\-#,##0.0\ "/>
    <numFmt numFmtId="187" formatCode="0.0"/>
    <numFmt numFmtId="188" formatCode="0.0000"/>
    <numFmt numFmtId="189" formatCode="#,##0.0000"/>
    <numFmt numFmtId="190" formatCode="00000000000"/>
    <numFmt numFmtId="191" formatCode="&quot;Так&quot;;&quot;Так&quot;;&quot;Ні&quot;"/>
    <numFmt numFmtId="192" formatCode="&quot;Істина&quot;;&quot;Істина&quot;;&quot;Хибність&quot;"/>
    <numFmt numFmtId="193" formatCode="&quot;Увімк&quot;;&quot;Увімк&quot;;&quot;Вимк&quot;"/>
    <numFmt numFmtId="194" formatCode="[$-FC19]d\ mmmm\ yyyy\ &quot;г.&quot;"/>
    <numFmt numFmtId="195" formatCode="&quot;True&quot;;&quot;True&quot;;&quot;False&quot;"/>
    <numFmt numFmtId="196" formatCode="[$¥€-2]\ ###,000_);[Red]\([$€-2]\ ###,000\)"/>
  </numFmts>
  <fonts count="39">
    <font>
      <sz val="10"/>
      <name val="Times New Roman"/>
      <family val="0"/>
    </font>
    <font>
      <b/>
      <sz val="10"/>
      <name val="Arial"/>
      <family val="0"/>
    </font>
    <font>
      <i/>
      <sz val="10"/>
      <name val="Arial"/>
      <family val="0"/>
    </font>
    <font>
      <b/>
      <i/>
      <sz val="10"/>
      <name val="Arial"/>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sz val="10"/>
      <name val="Helv"/>
      <family val="0"/>
    </font>
    <font>
      <sz val="10"/>
      <name val="Arial Cyr"/>
      <family val="0"/>
    </font>
    <font>
      <sz val="10"/>
      <name val="Arial"/>
      <family val="2"/>
    </font>
    <font>
      <u val="single"/>
      <sz val="10"/>
      <color indexed="12"/>
      <name val="Arial"/>
      <family val="0"/>
    </font>
    <font>
      <sz val="10"/>
      <name val="Courier New"/>
      <family val="3"/>
    </font>
    <font>
      <u val="single"/>
      <sz val="10"/>
      <color indexed="36"/>
      <name val="Arial"/>
      <family val="0"/>
    </font>
    <font>
      <sz val="10"/>
      <color indexed="8"/>
      <name val="ARIAL"/>
      <family val="0"/>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sz val="11"/>
      <name val="Times New Roman"/>
      <family val="0"/>
    </font>
    <font>
      <b/>
      <sz val="11"/>
      <name val="Times New Roman"/>
      <family val="0"/>
    </font>
    <font>
      <b/>
      <sz val="14"/>
      <name val="Times New Roman"/>
      <family val="0"/>
    </font>
    <font>
      <b/>
      <sz val="12"/>
      <name val="Times New Roman"/>
      <family val="0"/>
    </font>
    <font>
      <sz val="12"/>
      <name val="Times New Roman"/>
      <family val="0"/>
    </font>
    <font>
      <b/>
      <sz val="12"/>
      <color indexed="8"/>
      <name val="Times New Roman"/>
      <family val="0"/>
    </font>
    <font>
      <sz val="12"/>
      <color indexed="8"/>
      <name val="Times New Roman"/>
      <family val="0"/>
    </font>
    <font>
      <sz val="14"/>
      <name val="Times New Roman"/>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7" borderId="0" applyNumberFormat="0" applyBorder="0" applyAlignment="0" applyProtection="0"/>
    <xf numFmtId="0" fontId="13" fillId="6" borderId="0" applyNumberFormat="0" applyBorder="0" applyAlignment="0" applyProtection="0"/>
    <xf numFmtId="0" fontId="13" fillId="10"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2"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13"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10" borderId="0" applyNumberFormat="0" applyBorder="0" applyAlignment="0" applyProtection="0"/>
    <xf numFmtId="0" fontId="12" fillId="14" borderId="0" applyNumberFormat="0" applyBorder="0" applyAlignment="0" applyProtection="0"/>
    <xf numFmtId="0" fontId="12" fillId="9" borderId="0" applyNumberFormat="0" applyBorder="0" applyAlignment="0" applyProtection="0"/>
    <xf numFmtId="0" fontId="12" fillId="11"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6" borderId="0" applyNumberFormat="0" applyBorder="0" applyAlignment="0" applyProtection="0"/>
    <xf numFmtId="0" fontId="12" fillId="18" borderId="0" applyNumberFormat="0" applyBorder="0" applyAlignment="0" applyProtection="0"/>
    <xf numFmtId="0" fontId="12" fillId="12" borderId="0" applyNumberFormat="0" applyBorder="0" applyAlignment="0" applyProtection="0"/>
    <xf numFmtId="0" fontId="12" fillId="3" borderId="0" applyNumberFormat="0" applyBorder="0" applyAlignment="0" applyProtection="0"/>
    <xf numFmtId="0" fontId="12" fillId="6" borderId="0" applyNumberFormat="0" applyBorder="0" applyAlignment="0" applyProtection="0"/>
    <xf numFmtId="0" fontId="12" fillId="9" borderId="0" applyNumberFormat="0" applyBorder="0" applyAlignment="0" applyProtection="0"/>
    <xf numFmtId="0" fontId="19" fillId="0" borderId="0">
      <alignment/>
      <protection/>
    </xf>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8" borderId="0" applyNumberFormat="0" applyBorder="0" applyAlignment="0" applyProtection="0"/>
    <xf numFmtId="0" fontId="12" fillId="22" borderId="0" applyNumberFormat="0" applyBorder="0" applyAlignment="0" applyProtection="0"/>
    <xf numFmtId="0" fontId="12" fillId="18" borderId="0" applyNumberFormat="0" applyBorder="0" applyAlignment="0" applyProtection="0"/>
    <xf numFmtId="0" fontId="12" fillId="12" borderId="0" applyNumberFormat="0" applyBorder="0" applyAlignment="0" applyProtection="0"/>
    <xf numFmtId="0" fontId="12" fillId="23" borderId="0" applyNumberFormat="0" applyBorder="0" applyAlignment="0" applyProtection="0"/>
    <xf numFmtId="0" fontId="12" fillId="16" borderId="0" applyNumberFormat="0" applyBorder="0" applyAlignment="0" applyProtection="0"/>
    <xf numFmtId="0" fontId="12" fillId="20" borderId="0" applyNumberFormat="0" applyBorder="0" applyAlignment="0" applyProtection="0"/>
    <xf numFmtId="0" fontId="6" fillId="13" borderId="1" applyNumberFormat="0" applyAlignment="0" applyProtection="0"/>
    <xf numFmtId="0" fontId="6" fillId="7" borderId="1" applyNumberFormat="0" applyAlignment="0" applyProtection="0"/>
    <xf numFmtId="0" fontId="7" fillId="24" borderId="2" applyNumberFormat="0" applyAlignment="0" applyProtection="0"/>
    <xf numFmtId="0" fontId="14" fillId="24" borderId="1" applyNumberFormat="0" applyAlignment="0" applyProtection="0"/>
    <xf numFmtId="0" fontId="21" fillId="0" borderId="0" applyNumberFormat="0" applyFill="0" applyBorder="0" applyAlignment="0" applyProtection="0"/>
    <xf numFmtId="181" fontId="1" fillId="0" borderId="0" applyFont="0" applyFill="0" applyBorder="0" applyAlignment="0" applyProtection="0"/>
    <xf numFmtId="180" fontId="1" fillId="0" borderId="0" applyFont="0" applyFill="0" applyBorder="0" applyAlignment="0" applyProtection="0"/>
    <xf numFmtId="0" fontId="4" fillId="6"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19" fillId="0" borderId="0">
      <alignment/>
      <protection/>
    </xf>
    <xf numFmtId="0" fontId="22" fillId="0" borderId="0">
      <alignment/>
      <protection/>
    </xf>
    <xf numFmtId="0" fontId="19" fillId="0" borderId="0">
      <alignment/>
      <protection/>
    </xf>
    <xf numFmtId="0" fontId="19"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4" fillId="0" borderId="0">
      <alignment vertical="top"/>
      <protection/>
    </xf>
    <xf numFmtId="0" fontId="8" fillId="0" borderId="6" applyNumberFormat="0" applyFill="0" applyAlignment="0" applyProtection="0"/>
    <xf numFmtId="0" fontId="11" fillId="0" borderId="7" applyNumberFormat="0" applyFill="0" applyAlignment="0" applyProtection="0"/>
    <xf numFmtId="0" fontId="9" fillId="25" borderId="8" applyNumberFormat="0" applyAlignment="0" applyProtection="0"/>
    <xf numFmtId="0" fontId="9" fillId="25" borderId="8" applyNumberFormat="0" applyAlignment="0" applyProtection="0"/>
    <xf numFmtId="0" fontId="28" fillId="0" borderId="0" applyNumberFormat="0" applyFill="0" applyBorder="0" applyAlignment="0" applyProtection="0"/>
    <xf numFmtId="0" fontId="15" fillId="0" borderId="0" applyNumberFormat="0" applyFill="0" applyBorder="0" applyAlignment="0" applyProtection="0"/>
    <xf numFmtId="0" fontId="16" fillId="13" borderId="0" applyNumberFormat="0" applyBorder="0" applyAlignment="0" applyProtection="0"/>
    <xf numFmtId="0" fontId="29" fillId="26" borderId="1" applyNumberFormat="0" applyAlignment="0" applyProtection="0"/>
    <xf numFmtId="0" fontId="19" fillId="0" borderId="0">
      <alignment/>
      <protection/>
    </xf>
    <xf numFmtId="0" fontId="23" fillId="0" borderId="0" applyNumberFormat="0" applyFill="0" applyBorder="0" applyAlignment="0" applyProtection="0"/>
    <xf numFmtId="0" fontId="11" fillId="0" borderId="9" applyNumberFormat="0" applyFill="0" applyAlignment="0" applyProtection="0"/>
    <xf numFmtId="0" fontId="5" fillId="3" borderId="0" applyNumberFormat="0" applyBorder="0" applyAlignment="0" applyProtection="0"/>
    <xf numFmtId="0" fontId="5" fillId="5" borderId="0" applyNumberFormat="0" applyBorder="0" applyAlignment="0" applyProtection="0"/>
    <xf numFmtId="0" fontId="10" fillId="0" borderId="0" applyNumberFormat="0" applyFill="0" applyBorder="0" applyAlignment="0" applyProtection="0"/>
    <xf numFmtId="0" fontId="13" fillId="10" borderId="10" applyNumberFormat="0" applyFont="0" applyAlignment="0" applyProtection="0"/>
    <xf numFmtId="0" fontId="0" fillId="10" borderId="10" applyNumberFormat="0" applyFont="0" applyAlignment="0" applyProtection="0"/>
    <xf numFmtId="183" fontId="1" fillId="0" borderId="0" applyFont="0" applyFill="0" applyBorder="0" applyAlignment="0" applyProtection="0"/>
    <xf numFmtId="0" fontId="7" fillId="26" borderId="2" applyNumberFormat="0" applyAlignment="0" applyProtection="0"/>
    <xf numFmtId="0" fontId="17" fillId="0" borderId="11" applyNumberFormat="0" applyFill="0" applyAlignment="0" applyProtection="0"/>
    <xf numFmtId="0" fontId="30" fillId="13" borderId="0" applyNumberFormat="0" applyBorder="0" applyAlignment="0" applyProtection="0"/>
    <xf numFmtId="0" fontId="18" fillId="0" borderId="0">
      <alignment/>
      <protection/>
    </xf>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182" fontId="1" fillId="0" borderId="0" applyFont="0" applyFill="0" applyBorder="0" applyAlignment="0" applyProtection="0"/>
    <xf numFmtId="9" fontId="1" fillId="0" borderId="0" applyFont="0" applyFill="0" applyBorder="0" applyAlignment="0" applyProtection="0"/>
    <xf numFmtId="0" fontId="4" fillId="4" borderId="0" applyNumberFormat="0" applyBorder="0" applyAlignment="0" applyProtection="0"/>
  </cellStyleXfs>
  <cellXfs count="50">
    <xf numFmtId="0" fontId="0" fillId="0" borderId="0" xfId="0" applyAlignment="1">
      <alignment/>
    </xf>
    <xf numFmtId="0" fontId="31" fillId="0" borderId="0" xfId="0" applyNumberFormat="1" applyFont="1" applyFill="1" applyAlignment="1" applyProtection="1">
      <alignment horizontal="left" vertical="top"/>
      <protection/>
    </xf>
    <xf numFmtId="0" fontId="31" fillId="0" borderId="0" xfId="0" applyFont="1" applyFill="1" applyAlignment="1">
      <alignment/>
    </xf>
    <xf numFmtId="0" fontId="31" fillId="0" borderId="0" xfId="0" applyFont="1" applyFill="1" applyBorder="1" applyAlignment="1">
      <alignment horizontal="center"/>
    </xf>
    <xf numFmtId="0" fontId="32" fillId="0" borderId="0" xfId="0" applyNumberFormat="1" applyFont="1" applyFill="1" applyBorder="1" applyAlignment="1" applyProtection="1">
      <alignment horizontal="center" vertical="top"/>
      <protection/>
    </xf>
    <xf numFmtId="0" fontId="31" fillId="0" borderId="0" xfId="0" applyFont="1" applyFill="1" applyAlignment="1">
      <alignment vertical="center"/>
    </xf>
    <xf numFmtId="0" fontId="31" fillId="0" borderId="0" xfId="0" applyNumberFormat="1" applyFont="1" applyFill="1" applyAlignment="1" applyProtection="1">
      <alignment/>
      <protection/>
    </xf>
    <xf numFmtId="0" fontId="32" fillId="0" borderId="0" xfId="0" applyNumberFormat="1" applyFont="1" applyFill="1" applyAlignment="1" applyProtection="1">
      <alignment/>
      <protection/>
    </xf>
    <xf numFmtId="0" fontId="34" fillId="0" borderId="12" xfId="0" applyNumberFormat="1" applyFont="1" applyFill="1" applyBorder="1" applyAlignment="1" applyProtection="1">
      <alignment horizontal="center" vertical="center" wrapText="1"/>
      <protection/>
    </xf>
    <xf numFmtId="49" fontId="34" fillId="0" borderId="12" xfId="0" applyNumberFormat="1" applyFont="1" applyFill="1" applyBorder="1" applyAlignment="1">
      <alignment horizontal="center" vertical="center" wrapText="1"/>
    </xf>
    <xf numFmtId="0" fontId="34" fillId="0" borderId="12" xfId="0" applyFont="1" applyFill="1" applyBorder="1" applyAlignment="1">
      <alignment horizontal="justify" vertical="center" wrapText="1"/>
    </xf>
    <xf numFmtId="184" fontId="36" fillId="0" borderId="12" xfId="95" applyNumberFormat="1" applyFont="1" applyFill="1" applyBorder="1" applyAlignment="1">
      <alignment vertical="center"/>
      <protection/>
    </xf>
    <xf numFmtId="2" fontId="36" fillId="0" borderId="12" xfId="95" applyNumberFormat="1" applyFont="1" applyFill="1" applyBorder="1" applyAlignment="1">
      <alignment vertical="center"/>
      <protection/>
    </xf>
    <xf numFmtId="184" fontId="36" fillId="0" borderId="12" xfId="95" applyNumberFormat="1" applyFont="1" applyFill="1" applyBorder="1">
      <alignment vertical="top"/>
      <protection/>
    </xf>
    <xf numFmtId="2" fontId="36" fillId="0" borderId="12" xfId="95" applyNumberFormat="1" applyFont="1" applyFill="1" applyBorder="1">
      <alignment vertical="top"/>
      <protection/>
    </xf>
    <xf numFmtId="0" fontId="35" fillId="0" borderId="12" xfId="0" applyNumberFormat="1" applyFont="1" applyFill="1" applyBorder="1" applyAlignment="1" applyProtection="1">
      <alignment/>
      <protection/>
    </xf>
    <xf numFmtId="0" fontId="35" fillId="0" borderId="12" xfId="0" applyFont="1" applyFill="1" applyBorder="1" applyAlignment="1">
      <alignment horizontal="center" vertical="center" wrapText="1"/>
    </xf>
    <xf numFmtId="49" fontId="35" fillId="0" borderId="12" xfId="0" applyNumberFormat="1" applyFont="1" applyFill="1" applyBorder="1" applyAlignment="1">
      <alignment horizontal="center" vertical="center" wrapText="1"/>
    </xf>
    <xf numFmtId="184" fontId="37" fillId="0" borderId="12" xfId="0" applyNumberFormat="1" applyFont="1" applyFill="1" applyBorder="1" applyAlignment="1">
      <alignment vertical="justify"/>
    </xf>
    <xf numFmtId="2" fontId="36" fillId="0" borderId="12" xfId="0" applyNumberFormat="1" applyFont="1" applyFill="1" applyBorder="1" applyAlignment="1">
      <alignment vertical="justify"/>
    </xf>
    <xf numFmtId="0" fontId="33" fillId="0" borderId="0" xfId="0" applyNumberFormat="1" applyFont="1" applyFill="1" applyAlignment="1" applyProtection="1">
      <alignment/>
      <protection/>
    </xf>
    <xf numFmtId="0" fontId="35" fillId="0" borderId="0" xfId="0" applyNumberFormat="1" applyFont="1" applyFill="1" applyBorder="1" applyAlignment="1" applyProtection="1">
      <alignment horizontal="right" vertical="center"/>
      <protection/>
    </xf>
    <xf numFmtId="0" fontId="38" fillId="0" borderId="0" xfId="0" applyNumberFormat="1" applyFont="1" applyFill="1" applyAlignment="1" applyProtection="1">
      <alignment horizontal="left" vertical="top"/>
      <protection/>
    </xf>
    <xf numFmtId="184" fontId="36" fillId="0" borderId="12" xfId="95" applyNumberFormat="1" applyFont="1" applyFill="1" applyBorder="1">
      <alignment vertical="top"/>
      <protection/>
    </xf>
    <xf numFmtId="184" fontId="36" fillId="0" borderId="12" xfId="95" applyNumberFormat="1" applyFont="1" applyFill="1" applyBorder="1" applyAlignment="1">
      <alignment vertical="top" wrapText="1"/>
      <protection/>
    </xf>
    <xf numFmtId="2" fontId="34" fillId="0" borderId="12" xfId="0" applyNumberFormat="1" applyFont="1" applyFill="1" applyBorder="1" applyAlignment="1" applyProtection="1">
      <alignment/>
      <protection/>
    </xf>
    <xf numFmtId="0" fontId="34" fillId="0" borderId="12" xfId="0" applyNumberFormat="1" applyFont="1" applyFill="1" applyBorder="1" applyAlignment="1" applyProtection="1">
      <alignment/>
      <protection/>
    </xf>
    <xf numFmtId="184" fontId="36" fillId="0" borderId="12" xfId="95" applyNumberFormat="1" applyFont="1" applyFill="1" applyBorder="1" applyAlignment="1">
      <alignment horizontal="justify" vertical="top" wrapText="1"/>
      <protection/>
    </xf>
    <xf numFmtId="0" fontId="34" fillId="0" borderId="12" xfId="0" applyNumberFormat="1" applyFont="1" applyFill="1" applyBorder="1" applyAlignment="1" applyProtection="1">
      <alignment horizontal="justify" wrapText="1"/>
      <protection/>
    </xf>
    <xf numFmtId="2" fontId="35" fillId="0" borderId="12" xfId="0" applyNumberFormat="1" applyFont="1" applyFill="1" applyBorder="1" applyAlignment="1" applyProtection="1">
      <alignment vertical="justify"/>
      <protection/>
    </xf>
    <xf numFmtId="2" fontId="34" fillId="0" borderId="12" xfId="0" applyNumberFormat="1" applyFont="1" applyFill="1" applyBorder="1" applyAlignment="1" applyProtection="1">
      <alignment vertical="justify"/>
      <protection/>
    </xf>
    <xf numFmtId="0" fontId="35" fillId="0" borderId="12" xfId="0" applyNumberFormat="1" applyFont="1" applyFill="1" applyBorder="1" applyAlignment="1" applyProtection="1">
      <alignment vertical="justify"/>
      <protection/>
    </xf>
    <xf numFmtId="0" fontId="34" fillId="0" borderId="12" xfId="0" applyNumberFormat="1" applyFont="1" applyFill="1" applyBorder="1" applyAlignment="1" applyProtection="1">
      <alignment vertical="justify"/>
      <protection/>
    </xf>
    <xf numFmtId="0" fontId="34" fillId="0" borderId="12" xfId="0" applyFont="1" applyFill="1" applyBorder="1" applyAlignment="1">
      <alignment horizontal="center" vertical="center" wrapText="1"/>
    </xf>
    <xf numFmtId="0" fontId="34" fillId="0" borderId="12" xfId="0" applyFont="1" applyFill="1" applyBorder="1" applyAlignment="1">
      <alignment horizontal="center"/>
    </xf>
    <xf numFmtId="0" fontId="34" fillId="0" borderId="13" xfId="0" applyFont="1" applyFill="1" applyBorder="1" applyAlignment="1">
      <alignment horizontal="center" vertical="center"/>
    </xf>
    <xf numFmtId="0" fontId="34" fillId="0" borderId="14" xfId="0" applyFont="1" applyFill="1" applyBorder="1" applyAlignment="1">
      <alignment horizontal="center" vertical="center"/>
    </xf>
    <xf numFmtId="0" fontId="34" fillId="0" borderId="12" xfId="0" applyNumberFormat="1" applyFont="1" applyFill="1" applyBorder="1" applyAlignment="1" applyProtection="1">
      <alignment horizontal="center" vertical="center" wrapText="1"/>
      <protection/>
    </xf>
    <xf numFmtId="0" fontId="34" fillId="0" borderId="12" xfId="0" applyFont="1" applyFill="1" applyBorder="1" applyAlignment="1">
      <alignment horizontal="center" wrapText="1"/>
    </xf>
    <xf numFmtId="0" fontId="33" fillId="0" borderId="0" xfId="0" applyNumberFormat="1" applyFont="1" applyFill="1" applyBorder="1" applyAlignment="1" applyProtection="1">
      <alignment horizontal="center" vertical="top" wrapText="1"/>
      <protection/>
    </xf>
    <xf numFmtId="0" fontId="35" fillId="0" borderId="12" xfId="0" applyFont="1" applyBorder="1" applyAlignment="1">
      <alignment/>
    </xf>
    <xf numFmtId="0" fontId="34" fillId="0" borderId="15" xfId="0" applyFont="1" applyFill="1" applyBorder="1" applyAlignment="1">
      <alignment horizontal="center"/>
    </xf>
    <xf numFmtId="0" fontId="34" fillId="0" borderId="16" xfId="0" applyFont="1" applyFill="1" applyBorder="1" applyAlignment="1">
      <alignment horizontal="center"/>
    </xf>
    <xf numFmtId="0" fontId="34" fillId="0" borderId="17" xfId="0" applyFont="1" applyFill="1" applyBorder="1" applyAlignment="1">
      <alignment horizontal="center"/>
    </xf>
    <xf numFmtId="49" fontId="34" fillId="0" borderId="13" xfId="0" applyNumberFormat="1" applyFont="1" applyFill="1" applyBorder="1" applyAlignment="1">
      <alignment horizontal="center" vertical="center" wrapText="1"/>
    </xf>
    <xf numFmtId="49" fontId="34" fillId="0" borderId="18" xfId="0" applyNumberFormat="1" applyFont="1" applyFill="1" applyBorder="1" applyAlignment="1">
      <alignment horizontal="center" vertical="center" wrapText="1"/>
    </xf>
    <xf numFmtId="49" fontId="34" fillId="0" borderId="14" xfId="0" applyNumberFormat="1" applyFont="1" applyFill="1" applyBorder="1" applyAlignment="1">
      <alignment horizontal="center" vertical="center" wrapText="1"/>
    </xf>
    <xf numFmtId="0" fontId="34" fillId="0" borderId="13"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14" xfId="0" applyFont="1" applyFill="1" applyBorder="1" applyAlignment="1">
      <alignment horizontal="center" vertical="center" wrapText="1"/>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37"/>
  <sheetViews>
    <sheetView tabSelected="1" view="pageBreakPreview" zoomScale="75" zoomScaleNormal="75" zoomScaleSheetLayoutView="75" zoomScalePageLayoutView="0" workbookViewId="0" topLeftCell="A1">
      <pane xSplit="3" ySplit="9" topLeftCell="M10" activePane="bottomRight" state="frozen"/>
      <selection pane="topLeft" activeCell="A1" sqref="A1"/>
      <selection pane="topRight" activeCell="D1" sqref="D1"/>
      <selection pane="bottomLeft" activeCell="A10" sqref="A10"/>
      <selection pane="bottomRight" activeCell="P18" sqref="P18"/>
    </sheetView>
  </sheetViews>
  <sheetFormatPr defaultColWidth="9.16015625" defaultRowHeight="12.75"/>
  <cols>
    <col min="1" max="1" width="25.66015625" style="6" customWidth="1"/>
    <col min="2" max="2" width="17.83203125" style="6" customWidth="1"/>
    <col min="3" max="3" width="87.33203125" style="6" customWidth="1"/>
    <col min="4" max="4" width="93.16015625" style="6" customWidth="1"/>
    <col min="5" max="5" width="27" style="6" customWidth="1"/>
    <col min="6" max="6" width="29.5" style="6" customWidth="1"/>
    <col min="7" max="7" width="23.33203125" style="6" customWidth="1"/>
    <col min="8" max="8" width="24.66015625" style="6" customWidth="1"/>
    <col min="9" max="9" width="25.33203125" style="2" customWidth="1"/>
    <col min="10" max="10" width="24.16015625" style="2" customWidth="1"/>
    <col min="11" max="11" width="83.66015625" style="2" customWidth="1"/>
    <col min="12" max="12" width="93.5" style="2" customWidth="1"/>
    <col min="13" max="13" width="22.33203125" style="2" customWidth="1"/>
    <col min="14" max="14" width="21.83203125" style="2" customWidth="1"/>
    <col min="15" max="15" width="20.66015625" style="2" customWidth="1"/>
    <col min="16" max="17" width="27.16015625" style="2" customWidth="1"/>
    <col min="18" max="18" width="23.33203125" style="2" customWidth="1"/>
    <col min="19" max="19" width="82.16015625" style="2" customWidth="1"/>
    <col min="20" max="20" width="89" style="2" customWidth="1"/>
    <col min="21" max="21" width="24.5" style="2" customWidth="1"/>
    <col min="22" max="22" width="26.5" style="2" customWidth="1"/>
    <col min="23" max="23" width="25.66015625" style="2" customWidth="1"/>
    <col min="24" max="24" width="24.33203125" style="2" customWidth="1"/>
    <col min="25" max="16384" width="9.16015625" style="2" customWidth="1"/>
  </cols>
  <sheetData>
    <row r="1" spans="1:8" ht="17.25" customHeight="1">
      <c r="A1" s="1"/>
      <c r="B1" s="1"/>
      <c r="C1" s="1"/>
      <c r="D1" s="1"/>
      <c r="E1" s="1"/>
      <c r="G1" s="22" t="s">
        <v>68</v>
      </c>
      <c r="H1" s="1"/>
    </row>
    <row r="2" spans="1:8" ht="18" customHeight="1">
      <c r="A2" s="1"/>
      <c r="B2" s="1"/>
      <c r="C2" s="1"/>
      <c r="D2" s="1"/>
      <c r="E2" s="1"/>
      <c r="G2" s="22" t="s">
        <v>18</v>
      </c>
      <c r="H2" s="1"/>
    </row>
    <row r="3" spans="1:8" ht="18" customHeight="1">
      <c r="A3" s="1"/>
      <c r="B3" s="1"/>
      <c r="C3" s="1"/>
      <c r="D3" s="1"/>
      <c r="E3" s="1"/>
      <c r="G3" s="22" t="s">
        <v>66</v>
      </c>
      <c r="H3" s="1"/>
    </row>
    <row r="4" spans="1:8" ht="18.75" customHeight="1">
      <c r="A4" s="1"/>
      <c r="B4" s="1"/>
      <c r="C4" s="1"/>
      <c r="D4" s="1"/>
      <c r="E4" s="1"/>
      <c r="G4" s="22" t="s">
        <v>70</v>
      </c>
      <c r="H4" s="1"/>
    </row>
    <row r="5" spans="1:8" ht="36.75" customHeight="1">
      <c r="A5" s="39" t="s">
        <v>67</v>
      </c>
      <c r="B5" s="39"/>
      <c r="C5" s="39"/>
      <c r="D5" s="39"/>
      <c r="E5" s="39"/>
      <c r="F5" s="39"/>
      <c r="G5" s="39"/>
      <c r="H5" s="39"/>
    </row>
    <row r="6" spans="1:8" ht="15" customHeight="1">
      <c r="A6" s="3"/>
      <c r="B6" s="3"/>
      <c r="C6" s="3"/>
      <c r="D6" s="3"/>
      <c r="E6" s="3"/>
      <c r="F6" s="4"/>
      <c r="G6" s="3"/>
      <c r="H6" s="21" t="s">
        <v>10</v>
      </c>
    </row>
    <row r="7" spans="1:24" ht="15" customHeight="1">
      <c r="A7" s="38" t="s">
        <v>8</v>
      </c>
      <c r="B7" s="37" t="s">
        <v>0</v>
      </c>
      <c r="C7" s="35" t="s">
        <v>9</v>
      </c>
      <c r="D7" s="41" t="s">
        <v>36</v>
      </c>
      <c r="E7" s="42"/>
      <c r="F7" s="42"/>
      <c r="G7" s="42"/>
      <c r="H7" s="43"/>
      <c r="I7" s="38" t="s">
        <v>8</v>
      </c>
      <c r="J7" s="37" t="s">
        <v>0</v>
      </c>
      <c r="K7" s="35" t="s">
        <v>9</v>
      </c>
      <c r="L7" s="34" t="s">
        <v>34</v>
      </c>
      <c r="M7" s="34"/>
      <c r="N7" s="34"/>
      <c r="O7" s="34"/>
      <c r="P7" s="34"/>
      <c r="Q7" s="38" t="s">
        <v>8</v>
      </c>
      <c r="R7" s="37" t="s">
        <v>0</v>
      </c>
      <c r="S7" s="35" t="s">
        <v>9</v>
      </c>
      <c r="T7" s="34" t="s">
        <v>35</v>
      </c>
      <c r="U7" s="34"/>
      <c r="V7" s="34"/>
      <c r="W7" s="34"/>
      <c r="X7" s="34"/>
    </row>
    <row r="8" spans="1:24" ht="50.25" customHeight="1">
      <c r="A8" s="38"/>
      <c r="B8" s="40"/>
      <c r="C8" s="36"/>
      <c r="D8" s="33" t="s">
        <v>7</v>
      </c>
      <c r="E8" s="33" t="s">
        <v>2</v>
      </c>
      <c r="F8" s="33" t="s">
        <v>3</v>
      </c>
      <c r="G8" s="33" t="s">
        <v>4</v>
      </c>
      <c r="H8" s="33" t="s">
        <v>5</v>
      </c>
      <c r="I8" s="38"/>
      <c r="J8" s="37"/>
      <c r="K8" s="36"/>
      <c r="L8" s="33" t="s">
        <v>7</v>
      </c>
      <c r="M8" s="33" t="s">
        <v>2</v>
      </c>
      <c r="N8" s="33" t="s">
        <v>3</v>
      </c>
      <c r="O8" s="33" t="s">
        <v>4</v>
      </c>
      <c r="P8" s="33" t="s">
        <v>5</v>
      </c>
      <c r="Q8" s="38"/>
      <c r="R8" s="37"/>
      <c r="S8" s="36"/>
      <c r="T8" s="33" t="s">
        <v>7</v>
      </c>
      <c r="U8" s="33" t="s">
        <v>2</v>
      </c>
      <c r="V8" s="33" t="s">
        <v>3</v>
      </c>
      <c r="W8" s="33" t="s">
        <v>4</v>
      </c>
      <c r="X8" s="33" t="s">
        <v>5</v>
      </c>
    </row>
    <row r="9" spans="1:24" ht="86.25" customHeight="1">
      <c r="A9" s="8" t="s">
        <v>6</v>
      </c>
      <c r="B9" s="40"/>
      <c r="C9" s="8" t="s">
        <v>33</v>
      </c>
      <c r="D9" s="33"/>
      <c r="E9" s="33"/>
      <c r="F9" s="33"/>
      <c r="G9" s="33"/>
      <c r="H9" s="33"/>
      <c r="I9" s="8" t="s">
        <v>6</v>
      </c>
      <c r="J9" s="37"/>
      <c r="K9" s="8" t="s">
        <v>33</v>
      </c>
      <c r="L9" s="33"/>
      <c r="M9" s="33"/>
      <c r="N9" s="33"/>
      <c r="O9" s="33"/>
      <c r="P9" s="33"/>
      <c r="Q9" s="8" t="s">
        <v>6</v>
      </c>
      <c r="R9" s="37"/>
      <c r="S9" s="8" t="s">
        <v>33</v>
      </c>
      <c r="T9" s="33"/>
      <c r="U9" s="33"/>
      <c r="V9" s="33"/>
      <c r="W9" s="33"/>
      <c r="X9" s="33"/>
    </row>
    <row r="10" spans="1:24" s="5" customFormat="1" ht="22.5" customHeight="1">
      <c r="A10" s="9" t="s">
        <v>11</v>
      </c>
      <c r="B10" s="9"/>
      <c r="C10" s="10" t="s">
        <v>12</v>
      </c>
      <c r="D10" s="11"/>
      <c r="E10" s="11"/>
      <c r="F10" s="11"/>
      <c r="G10" s="11"/>
      <c r="H10" s="12">
        <f>H11</f>
        <v>110200</v>
      </c>
      <c r="I10" s="9" t="s">
        <v>11</v>
      </c>
      <c r="J10" s="9"/>
      <c r="K10" s="10" t="s">
        <v>12</v>
      </c>
      <c r="L10" s="11"/>
      <c r="M10" s="11"/>
      <c r="N10" s="11"/>
      <c r="O10" s="11"/>
      <c r="P10" s="12">
        <f>P11</f>
        <v>0</v>
      </c>
      <c r="Q10" s="9" t="s">
        <v>11</v>
      </c>
      <c r="R10" s="9"/>
      <c r="S10" s="10" t="s">
        <v>12</v>
      </c>
      <c r="T10" s="11"/>
      <c r="U10" s="11"/>
      <c r="V10" s="11"/>
      <c r="W10" s="11"/>
      <c r="X10" s="12">
        <f>H10+P10</f>
        <v>110200</v>
      </c>
    </row>
    <row r="11" spans="1:24" ht="22.5" customHeight="1">
      <c r="A11" s="9" t="s">
        <v>13</v>
      </c>
      <c r="B11" s="9" t="s">
        <v>17</v>
      </c>
      <c r="C11" s="10" t="s">
        <v>14</v>
      </c>
      <c r="D11" s="13" t="s">
        <v>15</v>
      </c>
      <c r="E11" s="13"/>
      <c r="F11" s="13"/>
      <c r="G11" s="13"/>
      <c r="H11" s="14">
        <v>110200</v>
      </c>
      <c r="I11" s="9" t="s">
        <v>13</v>
      </c>
      <c r="J11" s="9" t="s">
        <v>17</v>
      </c>
      <c r="K11" s="10" t="s">
        <v>14</v>
      </c>
      <c r="L11" s="13"/>
      <c r="M11" s="13"/>
      <c r="N11" s="13"/>
      <c r="O11" s="13"/>
      <c r="P11" s="14"/>
      <c r="Q11" s="9" t="s">
        <v>13</v>
      </c>
      <c r="R11" s="9" t="s">
        <v>17</v>
      </c>
      <c r="S11" s="10" t="s">
        <v>14</v>
      </c>
      <c r="T11" s="13" t="s">
        <v>15</v>
      </c>
      <c r="U11" s="13"/>
      <c r="V11" s="13"/>
      <c r="W11" s="13"/>
      <c r="X11" s="12">
        <f aca="true" t="shared" si="0" ref="X11:X33">H11+P11</f>
        <v>110200</v>
      </c>
    </row>
    <row r="12" spans="1:24" ht="21.75" customHeight="1">
      <c r="A12" s="9" t="s">
        <v>23</v>
      </c>
      <c r="B12" s="9"/>
      <c r="C12" s="10" t="s">
        <v>19</v>
      </c>
      <c r="D12" s="15"/>
      <c r="E12" s="14"/>
      <c r="F12" s="15"/>
      <c r="G12" s="15"/>
      <c r="H12" s="14">
        <f>H13+H14</f>
        <v>772600</v>
      </c>
      <c r="I12" s="9" t="s">
        <v>23</v>
      </c>
      <c r="J12" s="9"/>
      <c r="K12" s="10" t="s">
        <v>19</v>
      </c>
      <c r="L12" s="15"/>
      <c r="M12" s="14"/>
      <c r="N12" s="15"/>
      <c r="O12" s="15"/>
      <c r="P12" s="14">
        <f>P13+P14+P15</f>
        <v>38612</v>
      </c>
      <c r="Q12" s="9" t="s">
        <v>23</v>
      </c>
      <c r="R12" s="9"/>
      <c r="S12" s="10" t="s">
        <v>19</v>
      </c>
      <c r="T12" s="15"/>
      <c r="U12" s="14">
        <f>E12+M12</f>
        <v>0</v>
      </c>
      <c r="V12" s="15"/>
      <c r="W12" s="15"/>
      <c r="X12" s="12">
        <f aca="true" t="shared" si="1" ref="X12:X20">H12+P12</f>
        <v>811212</v>
      </c>
    </row>
    <row r="13" spans="1:24" ht="27.75" customHeight="1">
      <c r="A13" s="9" t="s">
        <v>20</v>
      </c>
      <c r="B13" s="9" t="s">
        <v>21</v>
      </c>
      <c r="C13" s="10" t="s">
        <v>22</v>
      </c>
      <c r="D13" s="13" t="s">
        <v>15</v>
      </c>
      <c r="E13" s="15"/>
      <c r="F13" s="15"/>
      <c r="G13" s="15"/>
      <c r="H13" s="14">
        <v>768300</v>
      </c>
      <c r="I13" s="9" t="s">
        <v>20</v>
      </c>
      <c r="J13" s="9" t="s">
        <v>21</v>
      </c>
      <c r="K13" s="10" t="s">
        <v>22</v>
      </c>
      <c r="L13" s="13" t="s">
        <v>15</v>
      </c>
      <c r="M13" s="15"/>
      <c r="N13" s="15"/>
      <c r="O13" s="15"/>
      <c r="P13" s="14">
        <v>3200</v>
      </c>
      <c r="Q13" s="9" t="s">
        <v>20</v>
      </c>
      <c r="R13" s="9" t="s">
        <v>21</v>
      </c>
      <c r="S13" s="10" t="s">
        <v>22</v>
      </c>
      <c r="T13" s="13" t="s">
        <v>15</v>
      </c>
      <c r="U13" s="15"/>
      <c r="V13" s="15"/>
      <c r="W13" s="15"/>
      <c r="X13" s="12">
        <f t="shared" si="1"/>
        <v>771500</v>
      </c>
    </row>
    <row r="14" spans="1:24" ht="24.75" customHeight="1">
      <c r="A14" s="9" t="s">
        <v>61</v>
      </c>
      <c r="B14" s="9" t="s">
        <v>62</v>
      </c>
      <c r="C14" s="10" t="s">
        <v>63</v>
      </c>
      <c r="D14" s="23"/>
      <c r="E14" s="15"/>
      <c r="F14" s="15"/>
      <c r="G14" s="15"/>
      <c r="H14" s="14">
        <v>4300</v>
      </c>
      <c r="I14" s="9" t="s">
        <v>61</v>
      </c>
      <c r="J14" s="9" t="s">
        <v>62</v>
      </c>
      <c r="K14" s="10" t="s">
        <v>63</v>
      </c>
      <c r="L14" s="23"/>
      <c r="M14" s="15"/>
      <c r="N14" s="15"/>
      <c r="O14" s="15"/>
      <c r="P14" s="14"/>
      <c r="Q14" s="9" t="s">
        <v>61</v>
      </c>
      <c r="R14" s="9" t="s">
        <v>62</v>
      </c>
      <c r="S14" s="10" t="s">
        <v>63</v>
      </c>
      <c r="T14" s="23"/>
      <c r="U14" s="15"/>
      <c r="V14" s="15"/>
      <c r="W14" s="15"/>
      <c r="X14" s="12">
        <f t="shared" si="1"/>
        <v>4300</v>
      </c>
    </row>
    <row r="15" spans="1:24" ht="36" customHeight="1">
      <c r="A15" s="9" t="s">
        <v>71</v>
      </c>
      <c r="B15" s="9" t="s">
        <v>31</v>
      </c>
      <c r="C15" s="10" t="s">
        <v>72</v>
      </c>
      <c r="D15" s="23"/>
      <c r="E15" s="15"/>
      <c r="F15" s="15"/>
      <c r="G15" s="15"/>
      <c r="H15" s="14"/>
      <c r="I15" s="9" t="s">
        <v>71</v>
      </c>
      <c r="J15" s="9" t="s">
        <v>31</v>
      </c>
      <c r="K15" s="10" t="s">
        <v>72</v>
      </c>
      <c r="L15" s="23" t="s">
        <v>15</v>
      </c>
      <c r="M15" s="15"/>
      <c r="N15" s="15"/>
      <c r="O15" s="15"/>
      <c r="P15" s="14">
        <v>35412</v>
      </c>
      <c r="Q15" s="9" t="s">
        <v>71</v>
      </c>
      <c r="R15" s="9" t="s">
        <v>31</v>
      </c>
      <c r="S15" s="10" t="s">
        <v>72</v>
      </c>
      <c r="T15" s="23"/>
      <c r="U15" s="15"/>
      <c r="V15" s="15"/>
      <c r="W15" s="15"/>
      <c r="X15" s="12">
        <f t="shared" si="1"/>
        <v>35412</v>
      </c>
    </row>
    <row r="16" spans="1:24" ht="32.25" customHeight="1">
      <c r="A16" s="9" t="s">
        <v>24</v>
      </c>
      <c r="B16" s="9"/>
      <c r="C16" s="10" t="s">
        <v>73</v>
      </c>
      <c r="D16" s="15"/>
      <c r="E16" s="14">
        <f>E20</f>
        <v>100000</v>
      </c>
      <c r="F16" s="15"/>
      <c r="G16" s="15"/>
      <c r="H16" s="14">
        <f>H17+H20+H18</f>
        <v>1972431</v>
      </c>
      <c r="I16" s="9" t="s">
        <v>24</v>
      </c>
      <c r="J16" s="9"/>
      <c r="K16" s="10" t="s">
        <v>73</v>
      </c>
      <c r="L16" s="15"/>
      <c r="M16" s="14">
        <f>M20</f>
        <v>0</v>
      </c>
      <c r="N16" s="15"/>
      <c r="O16" s="15"/>
      <c r="P16" s="14">
        <f>P17+P20+P18+P19</f>
        <v>624086</v>
      </c>
      <c r="Q16" s="9" t="s">
        <v>24</v>
      </c>
      <c r="R16" s="9"/>
      <c r="S16" s="10" t="s">
        <v>73</v>
      </c>
      <c r="T16" s="15"/>
      <c r="U16" s="14">
        <f>E16+M16</f>
        <v>100000</v>
      </c>
      <c r="V16" s="15"/>
      <c r="W16" s="15"/>
      <c r="X16" s="12">
        <f t="shared" si="1"/>
        <v>2596517</v>
      </c>
    </row>
    <row r="17" spans="1:24" ht="40.5" customHeight="1">
      <c r="A17" s="9" t="s">
        <v>25</v>
      </c>
      <c r="B17" s="9" t="s">
        <v>26</v>
      </c>
      <c r="C17" s="10" t="s">
        <v>29</v>
      </c>
      <c r="D17" s="13" t="s">
        <v>15</v>
      </c>
      <c r="E17" s="15"/>
      <c r="F17" s="15"/>
      <c r="G17" s="15"/>
      <c r="H17" s="14">
        <v>1852031</v>
      </c>
      <c r="I17" s="9" t="s">
        <v>25</v>
      </c>
      <c r="J17" s="9" t="s">
        <v>26</v>
      </c>
      <c r="K17" s="10" t="s">
        <v>29</v>
      </c>
      <c r="L17" s="13" t="s">
        <v>15</v>
      </c>
      <c r="M17" s="15"/>
      <c r="N17" s="15"/>
      <c r="O17" s="15"/>
      <c r="P17" s="14">
        <f>53000+461086+100000</f>
        <v>614086</v>
      </c>
      <c r="Q17" s="9" t="s">
        <v>25</v>
      </c>
      <c r="R17" s="9" t="s">
        <v>26</v>
      </c>
      <c r="S17" s="10" t="s">
        <v>29</v>
      </c>
      <c r="T17" s="13" t="s">
        <v>15</v>
      </c>
      <c r="U17" s="31"/>
      <c r="V17" s="15"/>
      <c r="W17" s="15"/>
      <c r="X17" s="12">
        <f t="shared" si="1"/>
        <v>2466117</v>
      </c>
    </row>
    <row r="18" spans="1:24" ht="24.75" customHeight="1">
      <c r="A18" s="9" t="s">
        <v>58</v>
      </c>
      <c r="B18" s="9" t="s">
        <v>59</v>
      </c>
      <c r="C18" s="10" t="s">
        <v>60</v>
      </c>
      <c r="D18" s="23"/>
      <c r="E18" s="15"/>
      <c r="F18" s="15"/>
      <c r="G18" s="15"/>
      <c r="H18" s="14">
        <v>20400</v>
      </c>
      <c r="I18" s="9" t="s">
        <v>58</v>
      </c>
      <c r="J18" s="9" t="s">
        <v>59</v>
      </c>
      <c r="K18" s="10" t="s">
        <v>60</v>
      </c>
      <c r="L18" s="23"/>
      <c r="M18" s="15"/>
      <c r="N18" s="15"/>
      <c r="O18" s="15"/>
      <c r="P18" s="14"/>
      <c r="Q18" s="9" t="s">
        <v>58</v>
      </c>
      <c r="R18" s="9" t="s">
        <v>59</v>
      </c>
      <c r="S18" s="10" t="s">
        <v>60</v>
      </c>
      <c r="T18" s="23" t="s">
        <v>15</v>
      </c>
      <c r="U18" s="31"/>
      <c r="V18" s="15"/>
      <c r="W18" s="15"/>
      <c r="X18" s="12">
        <f t="shared" si="1"/>
        <v>20400</v>
      </c>
    </row>
    <row r="19" spans="1:24" ht="24.75" customHeight="1">
      <c r="A19" s="9" t="s">
        <v>74</v>
      </c>
      <c r="B19" s="9" t="s">
        <v>59</v>
      </c>
      <c r="C19" s="10" t="s">
        <v>75</v>
      </c>
      <c r="D19" s="23"/>
      <c r="E19" s="15"/>
      <c r="F19" s="15"/>
      <c r="G19" s="15"/>
      <c r="H19" s="14"/>
      <c r="I19" s="9" t="s">
        <v>74</v>
      </c>
      <c r="J19" s="9" t="s">
        <v>59</v>
      </c>
      <c r="K19" s="10" t="s">
        <v>75</v>
      </c>
      <c r="L19" s="23" t="s">
        <v>15</v>
      </c>
      <c r="M19" s="15"/>
      <c r="N19" s="15"/>
      <c r="O19" s="15"/>
      <c r="P19" s="14">
        <v>10000</v>
      </c>
      <c r="Q19" s="9" t="s">
        <v>74</v>
      </c>
      <c r="R19" s="9" t="s">
        <v>59</v>
      </c>
      <c r="S19" s="10" t="s">
        <v>75</v>
      </c>
      <c r="T19" s="23" t="s">
        <v>15</v>
      </c>
      <c r="U19" s="31"/>
      <c r="V19" s="15"/>
      <c r="W19" s="15"/>
      <c r="X19" s="12">
        <f t="shared" si="1"/>
        <v>10000</v>
      </c>
    </row>
    <row r="20" spans="1:24" ht="65.25" customHeight="1">
      <c r="A20" s="9" t="s">
        <v>43</v>
      </c>
      <c r="B20" s="9" t="s">
        <v>52</v>
      </c>
      <c r="C20" s="10" t="s">
        <v>44</v>
      </c>
      <c r="D20" s="27" t="s">
        <v>45</v>
      </c>
      <c r="E20" s="31">
        <v>100000</v>
      </c>
      <c r="F20" s="15"/>
      <c r="G20" s="15"/>
      <c r="H20" s="14">
        <v>100000</v>
      </c>
      <c r="I20" s="9" t="s">
        <v>43</v>
      </c>
      <c r="J20" s="9" t="s">
        <v>52</v>
      </c>
      <c r="K20" s="10" t="s">
        <v>44</v>
      </c>
      <c r="L20" s="27"/>
      <c r="M20" s="29"/>
      <c r="N20" s="15"/>
      <c r="O20" s="15"/>
      <c r="P20" s="14"/>
      <c r="Q20" s="9" t="s">
        <v>43</v>
      </c>
      <c r="R20" s="9" t="s">
        <v>52</v>
      </c>
      <c r="S20" s="10" t="s">
        <v>44</v>
      </c>
      <c r="T20" s="27" t="s">
        <v>45</v>
      </c>
      <c r="U20" s="29">
        <v>100000</v>
      </c>
      <c r="V20" s="15"/>
      <c r="W20" s="15"/>
      <c r="X20" s="12">
        <f t="shared" si="1"/>
        <v>100000</v>
      </c>
    </row>
    <row r="21" spans="1:24" ht="36" customHeight="1">
      <c r="A21" s="9" t="s">
        <v>50</v>
      </c>
      <c r="B21" s="9"/>
      <c r="C21" s="10" t="s">
        <v>51</v>
      </c>
      <c r="D21" s="23"/>
      <c r="E21" s="25">
        <f>E22+E23+E24+E25</f>
        <v>493505</v>
      </c>
      <c r="F21" s="15"/>
      <c r="G21" s="15"/>
      <c r="H21" s="14">
        <f>H22+H23+H24+H25+H26</f>
        <v>532800</v>
      </c>
      <c r="I21" s="9" t="s">
        <v>50</v>
      </c>
      <c r="J21" s="9"/>
      <c r="K21" s="10" t="s">
        <v>51</v>
      </c>
      <c r="L21" s="23"/>
      <c r="M21" s="30">
        <f>M23+M24+M25+M26</f>
        <v>272576</v>
      </c>
      <c r="N21" s="15"/>
      <c r="O21" s="15"/>
      <c r="P21" s="14">
        <f>P22+P23+P24+P25+P26</f>
        <v>136660</v>
      </c>
      <c r="Q21" s="9" t="s">
        <v>50</v>
      </c>
      <c r="R21" s="9"/>
      <c r="S21" s="10" t="s">
        <v>51</v>
      </c>
      <c r="T21" s="23"/>
      <c r="U21" s="30">
        <f>U23+U24+U25+U26</f>
        <v>642670</v>
      </c>
      <c r="V21" s="15"/>
      <c r="W21" s="15"/>
      <c r="X21" s="12">
        <f t="shared" si="0"/>
        <v>669460</v>
      </c>
    </row>
    <row r="22" spans="1:24" ht="39.75" customHeight="1">
      <c r="A22" s="9" t="s">
        <v>47</v>
      </c>
      <c r="B22" s="9" t="s">
        <v>48</v>
      </c>
      <c r="C22" s="10" t="s">
        <v>49</v>
      </c>
      <c r="D22" s="26" t="s">
        <v>15</v>
      </c>
      <c r="E22" s="15"/>
      <c r="F22" s="15"/>
      <c r="G22" s="15"/>
      <c r="H22" s="14">
        <v>82800</v>
      </c>
      <c r="I22" s="9" t="s">
        <v>47</v>
      </c>
      <c r="J22" s="9" t="s">
        <v>48</v>
      </c>
      <c r="K22" s="10" t="s">
        <v>49</v>
      </c>
      <c r="L22" s="26" t="s">
        <v>15</v>
      </c>
      <c r="M22" s="30"/>
      <c r="N22" s="15"/>
      <c r="O22" s="15"/>
      <c r="P22" s="14"/>
      <c r="Q22" s="9" t="s">
        <v>47</v>
      </c>
      <c r="R22" s="9" t="s">
        <v>48</v>
      </c>
      <c r="S22" s="10" t="s">
        <v>49</v>
      </c>
      <c r="T22" s="13" t="s">
        <v>15</v>
      </c>
      <c r="U22" s="29"/>
      <c r="V22" s="15"/>
      <c r="W22" s="15"/>
      <c r="X22" s="12">
        <f t="shared" si="0"/>
        <v>82800</v>
      </c>
    </row>
    <row r="23" spans="1:24" ht="95.25" customHeight="1">
      <c r="A23" s="44" t="s">
        <v>43</v>
      </c>
      <c r="B23" s="44" t="s">
        <v>52</v>
      </c>
      <c r="C23" s="47" t="s">
        <v>44</v>
      </c>
      <c r="D23" s="28" t="s">
        <v>56</v>
      </c>
      <c r="E23" s="15">
        <v>122811</v>
      </c>
      <c r="F23" s="15"/>
      <c r="G23" s="15"/>
      <c r="H23" s="14">
        <v>120000</v>
      </c>
      <c r="I23" s="44" t="s">
        <v>43</v>
      </c>
      <c r="J23" s="44" t="s">
        <v>52</v>
      </c>
      <c r="K23" s="47" t="s">
        <v>44</v>
      </c>
      <c r="L23" s="28" t="s">
        <v>56</v>
      </c>
      <c r="M23" s="29">
        <v>122811</v>
      </c>
      <c r="N23" s="15"/>
      <c r="O23" s="15"/>
      <c r="P23" s="14">
        <v>26660</v>
      </c>
      <c r="Q23" s="44" t="s">
        <v>43</v>
      </c>
      <c r="R23" s="44" t="s">
        <v>52</v>
      </c>
      <c r="S23" s="47" t="s">
        <v>44</v>
      </c>
      <c r="T23" s="28" t="s">
        <v>56</v>
      </c>
      <c r="U23" s="29">
        <v>122811</v>
      </c>
      <c r="V23" s="15"/>
      <c r="W23" s="15"/>
      <c r="X23" s="12">
        <f t="shared" si="0"/>
        <v>146660</v>
      </c>
    </row>
    <row r="24" spans="1:24" ht="96" customHeight="1">
      <c r="A24" s="45"/>
      <c r="B24" s="45"/>
      <c r="C24" s="48"/>
      <c r="D24" s="28" t="s">
        <v>64</v>
      </c>
      <c r="E24" s="15">
        <v>150000</v>
      </c>
      <c r="F24" s="15"/>
      <c r="G24" s="15"/>
      <c r="H24" s="14">
        <v>150000</v>
      </c>
      <c r="I24" s="45"/>
      <c r="J24" s="45"/>
      <c r="K24" s="48"/>
      <c r="L24" s="28"/>
      <c r="M24" s="29"/>
      <c r="N24" s="15"/>
      <c r="O24" s="15"/>
      <c r="P24" s="14"/>
      <c r="Q24" s="45"/>
      <c r="R24" s="45"/>
      <c r="S24" s="48"/>
      <c r="T24" s="28" t="s">
        <v>57</v>
      </c>
      <c r="U24" s="29">
        <v>150000</v>
      </c>
      <c r="V24" s="15"/>
      <c r="W24" s="15"/>
      <c r="X24" s="12">
        <f t="shared" si="0"/>
        <v>150000</v>
      </c>
    </row>
    <row r="25" spans="1:24" ht="108" customHeight="1">
      <c r="A25" s="45"/>
      <c r="B25" s="45"/>
      <c r="C25" s="48"/>
      <c r="D25" s="28" t="s">
        <v>65</v>
      </c>
      <c r="E25" s="15">
        <v>220694</v>
      </c>
      <c r="F25" s="15"/>
      <c r="G25" s="15"/>
      <c r="H25" s="14">
        <v>180000</v>
      </c>
      <c r="I25" s="45"/>
      <c r="J25" s="45"/>
      <c r="K25" s="48"/>
      <c r="L25" s="28"/>
      <c r="M25" s="29"/>
      <c r="N25" s="15"/>
      <c r="O25" s="15"/>
      <c r="P25" s="14"/>
      <c r="Q25" s="45"/>
      <c r="R25" s="45"/>
      <c r="S25" s="48"/>
      <c r="T25" s="28" t="s">
        <v>65</v>
      </c>
      <c r="U25" s="29">
        <v>220694</v>
      </c>
      <c r="V25" s="15"/>
      <c r="W25" s="15"/>
      <c r="X25" s="12">
        <f t="shared" si="0"/>
        <v>180000</v>
      </c>
    </row>
    <row r="26" spans="1:24" ht="78.75" customHeight="1">
      <c r="A26" s="46"/>
      <c r="B26" s="46"/>
      <c r="C26" s="49"/>
      <c r="D26" s="28"/>
      <c r="E26" s="15"/>
      <c r="F26" s="15"/>
      <c r="G26" s="15"/>
      <c r="H26" s="14"/>
      <c r="I26" s="46"/>
      <c r="J26" s="46"/>
      <c r="K26" s="49"/>
      <c r="L26" s="28" t="s">
        <v>69</v>
      </c>
      <c r="M26" s="29">
        <v>149765</v>
      </c>
      <c r="N26" s="15"/>
      <c r="O26" s="15"/>
      <c r="P26" s="14">
        <v>110000</v>
      </c>
      <c r="Q26" s="46"/>
      <c r="R26" s="46"/>
      <c r="S26" s="49"/>
      <c r="T26" s="28" t="s">
        <v>69</v>
      </c>
      <c r="U26" s="29">
        <v>149165</v>
      </c>
      <c r="V26" s="15"/>
      <c r="W26" s="15"/>
      <c r="X26" s="12">
        <f t="shared" si="0"/>
        <v>110000</v>
      </c>
    </row>
    <row r="27" spans="1:24" ht="28.5" customHeight="1">
      <c r="A27" s="9" t="s">
        <v>38</v>
      </c>
      <c r="B27" s="9"/>
      <c r="C27" s="10" t="s">
        <v>39</v>
      </c>
      <c r="D27" s="15"/>
      <c r="E27" s="25">
        <f>E29+E28+E30</f>
        <v>237826</v>
      </c>
      <c r="F27" s="15"/>
      <c r="G27" s="15"/>
      <c r="H27" s="14">
        <f>H29+H28+H30</f>
        <v>1003656</v>
      </c>
      <c r="I27" s="9" t="s">
        <v>38</v>
      </c>
      <c r="J27" s="9"/>
      <c r="K27" s="10" t="s">
        <v>39</v>
      </c>
      <c r="L27" s="15"/>
      <c r="M27" s="30">
        <f>M30</f>
        <v>0</v>
      </c>
      <c r="N27" s="15"/>
      <c r="O27" s="15"/>
      <c r="P27" s="14">
        <f>P29+P30+P28</f>
        <v>0</v>
      </c>
      <c r="Q27" s="9" t="s">
        <v>38</v>
      </c>
      <c r="R27" s="9"/>
      <c r="S27" s="10" t="s">
        <v>39</v>
      </c>
      <c r="T27" s="15"/>
      <c r="U27" s="30">
        <f>U30</f>
        <v>237826</v>
      </c>
      <c r="V27" s="15"/>
      <c r="W27" s="15"/>
      <c r="X27" s="12">
        <f t="shared" si="0"/>
        <v>1003656</v>
      </c>
    </row>
    <row r="28" spans="1:24" ht="25.5" customHeight="1">
      <c r="A28" s="9" t="s">
        <v>53</v>
      </c>
      <c r="B28" s="9" t="s">
        <v>54</v>
      </c>
      <c r="C28" s="10" t="s">
        <v>55</v>
      </c>
      <c r="D28" s="13" t="s">
        <v>15</v>
      </c>
      <c r="E28" s="15"/>
      <c r="F28" s="15"/>
      <c r="G28" s="15"/>
      <c r="H28" s="14">
        <v>11930</v>
      </c>
      <c r="I28" s="9" t="s">
        <v>53</v>
      </c>
      <c r="J28" s="9" t="s">
        <v>54</v>
      </c>
      <c r="K28" s="10" t="s">
        <v>55</v>
      </c>
      <c r="L28" s="13"/>
      <c r="M28" s="31"/>
      <c r="N28" s="15"/>
      <c r="O28" s="15"/>
      <c r="P28" s="14"/>
      <c r="Q28" s="9" t="s">
        <v>53</v>
      </c>
      <c r="R28" s="9" t="s">
        <v>54</v>
      </c>
      <c r="S28" s="10" t="s">
        <v>55</v>
      </c>
      <c r="T28" s="13" t="s">
        <v>15</v>
      </c>
      <c r="U28" s="32"/>
      <c r="V28" s="15"/>
      <c r="W28" s="15"/>
      <c r="X28" s="12">
        <f>H28+P28</f>
        <v>11930</v>
      </c>
    </row>
    <row r="29" spans="1:24" ht="28.5" customHeight="1">
      <c r="A29" s="9" t="s">
        <v>37</v>
      </c>
      <c r="B29" s="9" t="s">
        <v>40</v>
      </c>
      <c r="C29" s="10" t="s">
        <v>41</v>
      </c>
      <c r="D29" s="13" t="s">
        <v>15</v>
      </c>
      <c r="E29" s="15"/>
      <c r="F29" s="15"/>
      <c r="G29" s="15"/>
      <c r="H29" s="14">
        <v>753900</v>
      </c>
      <c r="I29" s="9" t="s">
        <v>37</v>
      </c>
      <c r="J29" s="9" t="s">
        <v>40</v>
      </c>
      <c r="K29" s="10" t="s">
        <v>41</v>
      </c>
      <c r="L29" s="13"/>
      <c r="M29" s="31"/>
      <c r="N29" s="15"/>
      <c r="O29" s="15"/>
      <c r="P29" s="14"/>
      <c r="Q29" s="9" t="s">
        <v>37</v>
      </c>
      <c r="R29" s="9" t="s">
        <v>40</v>
      </c>
      <c r="S29" s="10" t="s">
        <v>41</v>
      </c>
      <c r="T29" s="13" t="s">
        <v>15</v>
      </c>
      <c r="U29" s="32"/>
      <c r="V29" s="15"/>
      <c r="W29" s="15"/>
      <c r="X29" s="12">
        <f t="shared" si="0"/>
        <v>753900</v>
      </c>
    </row>
    <row r="30" spans="1:24" ht="31.5" customHeight="1">
      <c r="A30" s="9" t="s">
        <v>43</v>
      </c>
      <c r="B30" s="9" t="s">
        <v>52</v>
      </c>
      <c r="C30" s="10" t="s">
        <v>44</v>
      </c>
      <c r="D30" s="24" t="s">
        <v>46</v>
      </c>
      <c r="E30" s="15">
        <v>237826</v>
      </c>
      <c r="F30" s="15"/>
      <c r="G30" s="15"/>
      <c r="H30" s="14">
        <v>237826</v>
      </c>
      <c r="I30" s="9" t="s">
        <v>43</v>
      </c>
      <c r="J30" s="9" t="s">
        <v>52</v>
      </c>
      <c r="K30" s="10" t="s">
        <v>44</v>
      </c>
      <c r="L30" s="24"/>
      <c r="M30" s="29"/>
      <c r="N30" s="15"/>
      <c r="O30" s="15"/>
      <c r="P30" s="14"/>
      <c r="Q30" s="9" t="s">
        <v>43</v>
      </c>
      <c r="R30" s="9" t="s">
        <v>52</v>
      </c>
      <c r="S30" s="10" t="s">
        <v>44</v>
      </c>
      <c r="T30" s="24" t="s">
        <v>46</v>
      </c>
      <c r="U30" s="30">
        <v>237826</v>
      </c>
      <c r="V30" s="15"/>
      <c r="W30" s="15"/>
      <c r="X30" s="12">
        <f t="shared" si="0"/>
        <v>237826</v>
      </c>
    </row>
    <row r="31" spans="1:24" ht="45" customHeight="1">
      <c r="A31" s="9" t="s">
        <v>27</v>
      </c>
      <c r="B31" s="9"/>
      <c r="C31" s="10" t="s">
        <v>28</v>
      </c>
      <c r="D31" s="13"/>
      <c r="E31" s="15"/>
      <c r="F31" s="15"/>
      <c r="G31" s="15"/>
      <c r="H31" s="14">
        <f>H32</f>
        <v>2331432</v>
      </c>
      <c r="I31" s="9" t="s">
        <v>27</v>
      </c>
      <c r="J31" s="9"/>
      <c r="K31" s="10" t="s">
        <v>28</v>
      </c>
      <c r="L31" s="13"/>
      <c r="M31" s="15"/>
      <c r="N31" s="15"/>
      <c r="O31" s="15"/>
      <c r="P31" s="14">
        <f>P32</f>
        <v>0</v>
      </c>
      <c r="Q31" s="9" t="s">
        <v>27</v>
      </c>
      <c r="R31" s="9"/>
      <c r="S31" s="10" t="s">
        <v>28</v>
      </c>
      <c r="T31" s="15"/>
      <c r="U31" s="31"/>
      <c r="V31" s="15"/>
      <c r="W31" s="15"/>
      <c r="X31" s="12">
        <f t="shared" si="0"/>
        <v>2331432</v>
      </c>
    </row>
    <row r="32" spans="1:24" ht="15.75">
      <c r="A32" s="9" t="s">
        <v>30</v>
      </c>
      <c r="B32" s="9" t="s">
        <v>31</v>
      </c>
      <c r="C32" s="10" t="s">
        <v>32</v>
      </c>
      <c r="D32" s="13" t="s">
        <v>15</v>
      </c>
      <c r="E32" s="15"/>
      <c r="F32" s="15"/>
      <c r="G32" s="15"/>
      <c r="H32" s="14">
        <v>2331432</v>
      </c>
      <c r="I32" s="9" t="s">
        <v>30</v>
      </c>
      <c r="J32" s="9" t="s">
        <v>31</v>
      </c>
      <c r="K32" s="10" t="s">
        <v>32</v>
      </c>
      <c r="L32" s="13"/>
      <c r="M32" s="15"/>
      <c r="N32" s="15"/>
      <c r="O32" s="15"/>
      <c r="P32" s="14"/>
      <c r="Q32" s="9" t="s">
        <v>30</v>
      </c>
      <c r="R32" s="9" t="s">
        <v>31</v>
      </c>
      <c r="S32" s="10" t="s">
        <v>32</v>
      </c>
      <c r="T32" s="13" t="s">
        <v>15</v>
      </c>
      <c r="U32" s="15"/>
      <c r="V32" s="15"/>
      <c r="W32" s="15"/>
      <c r="X32" s="12">
        <f t="shared" si="0"/>
        <v>2331432</v>
      </c>
    </row>
    <row r="33" spans="1:24" ht="24" customHeight="1">
      <c r="A33" s="16"/>
      <c r="B33" s="17"/>
      <c r="C33" s="10" t="s">
        <v>1</v>
      </c>
      <c r="D33" s="18"/>
      <c r="E33" s="14">
        <f>E16+E12+E21+E27</f>
        <v>831331</v>
      </c>
      <c r="F33" s="18"/>
      <c r="G33" s="18"/>
      <c r="H33" s="19">
        <f>H10+H12+H16+H21+H27+H31</f>
        <v>6723119</v>
      </c>
      <c r="I33" s="16"/>
      <c r="J33" s="17"/>
      <c r="K33" s="10" t="s">
        <v>1</v>
      </c>
      <c r="L33" s="18"/>
      <c r="M33" s="14">
        <f>M16+M12+M21+M27</f>
        <v>272576</v>
      </c>
      <c r="N33" s="18"/>
      <c r="O33" s="18"/>
      <c r="P33" s="19">
        <f>P10+P16+P12+P21+P27+P31</f>
        <v>799358</v>
      </c>
      <c r="Q33" s="16"/>
      <c r="R33" s="17"/>
      <c r="S33" s="10" t="s">
        <v>1</v>
      </c>
      <c r="T33" s="18"/>
      <c r="U33" s="14">
        <f>U16+U12+U21+U27</f>
        <v>980496</v>
      </c>
      <c r="V33" s="18"/>
      <c r="W33" s="18"/>
      <c r="X33" s="12">
        <f t="shared" si="0"/>
        <v>7522477</v>
      </c>
    </row>
    <row r="34" spans="1:24" ht="18.75">
      <c r="A34" s="7"/>
      <c r="B34" s="7"/>
      <c r="C34" s="7"/>
      <c r="D34" s="7"/>
      <c r="G34" s="7"/>
      <c r="I34" s="7"/>
      <c r="J34" s="7"/>
      <c r="K34" s="7"/>
      <c r="L34" s="7"/>
      <c r="M34" s="6"/>
      <c r="N34" s="6"/>
      <c r="O34" s="7"/>
      <c r="P34" s="6"/>
      <c r="Q34" s="20"/>
      <c r="R34" s="7"/>
      <c r="S34" s="7"/>
      <c r="T34" s="7"/>
      <c r="U34" s="6"/>
      <c r="V34" s="6"/>
      <c r="W34" s="20"/>
      <c r="X34" s="6"/>
    </row>
    <row r="37" spans="17:24" ht="18.75">
      <c r="Q37" s="20" t="s">
        <v>16</v>
      </c>
      <c r="R37" s="7"/>
      <c r="S37" s="7"/>
      <c r="T37" s="7"/>
      <c r="U37" s="6"/>
      <c r="V37" s="6"/>
      <c r="W37" s="20" t="s">
        <v>42</v>
      </c>
      <c r="X37" s="6"/>
    </row>
  </sheetData>
  <sheetProtection/>
  <mergeCells count="37">
    <mergeCell ref="S23:S26"/>
    <mergeCell ref="R23:R26"/>
    <mergeCell ref="Q23:Q26"/>
    <mergeCell ref="K23:K26"/>
    <mergeCell ref="J23:J26"/>
    <mergeCell ref="A23:A26"/>
    <mergeCell ref="B23:B26"/>
    <mergeCell ref="C23:C26"/>
    <mergeCell ref="I23:I26"/>
    <mergeCell ref="N8:N9"/>
    <mergeCell ref="L8:L9"/>
    <mergeCell ref="G8:G9"/>
    <mergeCell ref="B7:B9"/>
    <mergeCell ref="D7:H7"/>
    <mergeCell ref="L7:P7"/>
    <mergeCell ref="K7:K8"/>
    <mergeCell ref="J7:J9"/>
    <mergeCell ref="I7:I8"/>
    <mergeCell ref="P8:P9"/>
    <mergeCell ref="M8:M9"/>
    <mergeCell ref="D8:D9"/>
    <mergeCell ref="E8:E9"/>
    <mergeCell ref="F8:F9"/>
    <mergeCell ref="A5:H5"/>
    <mergeCell ref="C7:C8"/>
    <mergeCell ref="A7:A8"/>
    <mergeCell ref="H8:H9"/>
    <mergeCell ref="O8:O9"/>
    <mergeCell ref="T7:X7"/>
    <mergeCell ref="S7:S8"/>
    <mergeCell ref="R7:R9"/>
    <mergeCell ref="Q7:Q8"/>
    <mergeCell ref="W8:W9"/>
    <mergeCell ref="X8:X9"/>
    <mergeCell ref="U8:U9"/>
    <mergeCell ref="T8:T9"/>
    <mergeCell ref="V8:V9"/>
  </mergeCells>
  <printOptions horizontalCentered="1"/>
  <pageMargins left="0.7086614173228347" right="0.7086614173228347" top="0.984251968503937" bottom="0.3937007874015748" header="0.2362204724409449" footer="0.1968503937007874"/>
  <pageSetup fitToHeight="3" fitToWidth="3" horizontalDpi="600" verticalDpi="600" orientation="landscape" paperSize="9" scale="43" r:id="rId1"/>
  <headerFooter alignWithMargins="0">
    <oddFooter>&amp;C&amp;14&amp;P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User</cp:lastModifiedBy>
  <cp:lastPrinted>2016-07-15T10:53:11Z</cp:lastPrinted>
  <dcterms:created xsi:type="dcterms:W3CDTF">2014-01-17T10:52:16Z</dcterms:created>
  <dcterms:modified xsi:type="dcterms:W3CDTF">2016-07-20T07:40:34Z</dcterms:modified>
  <cp:category/>
  <cp:version/>
  <cp:contentType/>
  <cp:contentStatus/>
</cp:coreProperties>
</file>