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'дод.1'!$A:$E,'дод.1'!$9:$11</definedName>
    <definedName name="_xlnm.Print_Area" localSheetId="0">'дод.1'!$A$1:$N$55</definedName>
  </definedNames>
  <calcPr fullCalcOnLoad="1"/>
</workbook>
</file>

<file path=xl/sharedStrings.xml><?xml version="1.0" encoding="utf-8"?>
<sst xmlns="http://schemas.openxmlformats.org/spreadsheetml/2006/main" count="70" uniqueCount="58">
  <si>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</si>
  <si>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</si>
  <si>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</si>
  <si>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</si>
  <si>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</si>
  <si>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</si>
  <si>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</si>
  <si>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</si>
  <si>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</si>
  <si>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</si>
  <si>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</si>
  <si>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</si>
  <si>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</si>
  <si>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</si>
  <si>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</si>
  <si>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</si>
  <si>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</si>
  <si>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</si>
  <si>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</si>
  <si>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</si>
  <si>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</si>
  <si>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</si>
  <si>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</si>
  <si>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</si>
  <si>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</si>
  <si>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</si>
  <si>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</si>
  <si>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</si>
  <si>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</si>
  <si>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</si>
  <si>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</si>
  <si>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</si>
  <si>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</si>
  <si>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</si>
  <si>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</si>
  <si>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</si>
  <si>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>грн.</t>
  </si>
  <si>
    <t>Затверджено з урахуванням змін</t>
  </si>
  <si>
    <t>Внесено зміни</t>
  </si>
  <si>
    <t>І.В.Клігунова</t>
  </si>
  <si>
    <t>Додаток1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</si>
  <si>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</si>
  <si>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</si>
  <si>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</si>
  <si>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доходів(без урахування трансфертів)</t>
  </si>
  <si>
    <t xml:space="preserve">Затверджено </t>
  </si>
  <si>
    <t>"Доходи  районного бюджету на 2016 рік"</t>
  </si>
  <si>
    <t xml:space="preserve">Зміни до додатку 1  до  рішення  районної ради "Про районний бюджет на 2016 рік" </t>
  </si>
  <si>
    <t>Інші неподаткові надходження</t>
  </si>
  <si>
    <t>Інші надходження</t>
  </si>
  <si>
    <t>сьомого скликання</t>
  </si>
  <si>
    <t>Субвенція за рахунок  залишку коштів освітньої субвенції з державного бюджету місцевим бюджетам що утворився на початок бюджетного періоду</t>
  </si>
  <si>
    <t>Субвенція з державного бюджету місцевим бюджетам на  здійснення заходів щодо соціально-економічного розвитку окремих територій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</si>
  <si>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</si>
  <si>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</si>
  <si>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осіб-підприємців</t>
  </si>
  <si>
    <t>Адміністративний збір за державну реєстрацію речових прав на нерухоме майно та їх обтяжень</t>
  </si>
  <si>
    <t>від 27.07.2016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</si>
</sst>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0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6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>
      <alignment wrapText="1"/>
    </xf>
    <xf numFmtId="0" fontId="19" fillId="0" borderId="0" xfId="0" applyNumberFormat="1" applyFont="1" applyFill="1" applyAlignment="1" applyProtection="1">
      <alignment wrapText="1"/>
      <protection/>
    </xf>
    <xf numFmtId="4" fontId="19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38" fillId="0" borderId="12" xfId="0" applyNumberFormat="1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39" fillId="0" borderId="12" xfId="0" applyFont="1" applyBorder="1" applyAlignment="1">
      <alignment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S55"/>
  <sheetViews>
    <sheetView showGridLines="0" showZeros="0" tabSelected="1" zoomScalePageLayoutView="0" workbookViewId="0" topLeftCell="A1">
      <pane xSplit="2" ySplit="11" topLeftCell="G4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22" sqref="L22:L26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6.16015625" style="1" customWidth="1"/>
    <col min="4" max="4" width="16.33203125" style="1" customWidth="1"/>
    <col min="5" max="5" width="12.83203125" style="1" customWidth="1"/>
    <col min="6" max="6" width="12.5" style="1" customWidth="1"/>
    <col min="7" max="7" width="13.66015625" style="1" customWidth="1"/>
    <col min="8" max="8" width="12.83203125" style="1" customWidth="1"/>
    <col min="9" max="9" width="12.16015625" style="1" customWidth="1"/>
    <col min="10" max="10" width="12.33203125" style="1" customWidth="1"/>
    <col min="11" max="11" width="15.5" style="1" customWidth="1"/>
    <col min="12" max="12" width="15.16015625" style="1" customWidth="1"/>
    <col min="13" max="13" width="13.66015625" style="3" customWidth="1"/>
    <col min="14" max="14" width="13.332031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8.75" customHeight="1">
      <c r="C1" s="3"/>
      <c r="D1" s="37"/>
      <c r="E1" s="37"/>
      <c r="F1" s="37"/>
      <c r="L1" s="37" t="s">
        <v>40</v>
      </c>
      <c r="M1" s="37"/>
      <c r="N1" s="37"/>
    </row>
    <row r="2" spans="3:14" ht="16.5" customHeight="1">
      <c r="C2" s="3"/>
      <c r="D2" s="37"/>
      <c r="E2" s="37"/>
      <c r="F2" s="37"/>
      <c r="L2" s="37" t="s">
        <v>35</v>
      </c>
      <c r="M2" s="37"/>
      <c r="N2" s="37"/>
    </row>
    <row r="3" spans="3:14" ht="16.5" customHeight="1">
      <c r="C3" s="3"/>
      <c r="D3" s="34"/>
      <c r="E3" s="34"/>
      <c r="F3" s="34"/>
      <c r="L3" s="37" t="s">
        <v>50</v>
      </c>
      <c r="M3" s="37"/>
      <c r="N3" s="34"/>
    </row>
    <row r="4" spans="3:14" ht="13.5" customHeight="1">
      <c r="C4" s="3"/>
      <c r="D4" s="37"/>
      <c r="E4" s="37"/>
      <c r="F4" s="37"/>
      <c r="L4" s="37" t="s">
        <v>57</v>
      </c>
      <c r="M4" s="37"/>
      <c r="N4" s="37"/>
    </row>
    <row r="5" spans="3:13" ht="13.5" customHeight="1">
      <c r="C5" s="3"/>
      <c r="D5" s="18"/>
      <c r="E5" s="18"/>
      <c r="F5" s="18"/>
      <c r="M5" s="1"/>
    </row>
    <row r="6" spans="1:14" ht="22.5" customHeight="1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1.75" customHeight="1">
      <c r="A7" s="25"/>
      <c r="B7" s="36" t="s">
        <v>46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4" ht="18.75">
      <c r="B8" s="23"/>
      <c r="C8" s="23"/>
      <c r="D8" s="23"/>
      <c r="E8" s="23"/>
      <c r="F8" s="24"/>
      <c r="N8" s="19" t="s">
        <v>36</v>
      </c>
    </row>
    <row r="9" spans="1:14" ht="18.75" customHeight="1">
      <c r="A9" s="38" t="s">
        <v>0</v>
      </c>
      <c r="B9" s="38" t="s">
        <v>1</v>
      </c>
      <c r="C9" s="39" t="s">
        <v>45</v>
      </c>
      <c r="D9" s="39"/>
      <c r="E9" s="39"/>
      <c r="F9" s="39"/>
      <c r="G9" s="40" t="s">
        <v>38</v>
      </c>
      <c r="H9" s="40"/>
      <c r="I9" s="40"/>
      <c r="J9" s="40"/>
      <c r="K9" s="40" t="s">
        <v>37</v>
      </c>
      <c r="L9" s="40"/>
      <c r="M9" s="40"/>
      <c r="N9" s="40"/>
    </row>
    <row r="10" spans="1:14" ht="25.5" customHeight="1">
      <c r="A10" s="38"/>
      <c r="B10" s="38"/>
      <c r="C10" s="38" t="s">
        <v>9</v>
      </c>
      <c r="D10" s="38" t="s">
        <v>7</v>
      </c>
      <c r="E10" s="38" t="s">
        <v>8</v>
      </c>
      <c r="F10" s="38"/>
      <c r="G10" s="38" t="s">
        <v>9</v>
      </c>
      <c r="H10" s="38" t="s">
        <v>7</v>
      </c>
      <c r="I10" s="38" t="s">
        <v>8</v>
      </c>
      <c r="J10" s="38"/>
      <c r="K10" s="38" t="s">
        <v>9</v>
      </c>
      <c r="L10" s="38" t="s">
        <v>7</v>
      </c>
      <c r="M10" s="38" t="s">
        <v>8</v>
      </c>
      <c r="N10" s="38"/>
    </row>
    <row r="11" spans="1:14" ht="49.5" customHeight="1">
      <c r="A11" s="38"/>
      <c r="B11" s="38"/>
      <c r="C11" s="38"/>
      <c r="D11" s="38"/>
      <c r="E11" s="13" t="s">
        <v>9</v>
      </c>
      <c r="F11" s="11" t="s">
        <v>10</v>
      </c>
      <c r="G11" s="38"/>
      <c r="H11" s="38"/>
      <c r="I11" s="13" t="s">
        <v>9</v>
      </c>
      <c r="J11" s="11" t="s">
        <v>10</v>
      </c>
      <c r="K11" s="38"/>
      <c r="L11" s="38"/>
      <c r="M11" s="13" t="s">
        <v>9</v>
      </c>
      <c r="N11" s="11" t="s">
        <v>10</v>
      </c>
    </row>
    <row r="12" spans="1:253" s="7" customFormat="1" ht="31.5" customHeight="1">
      <c r="A12" s="4">
        <v>10000000</v>
      </c>
      <c r="B12" s="5" t="s">
        <v>3</v>
      </c>
      <c r="C12" s="29">
        <f>D12+E12</f>
        <v>27808735</v>
      </c>
      <c r="D12" s="29">
        <f>D13</f>
        <v>27808735</v>
      </c>
      <c r="E12" s="29">
        <f>E13</f>
        <v>0</v>
      </c>
      <c r="F12" s="29">
        <f>F13</f>
        <v>0</v>
      </c>
      <c r="G12" s="29">
        <f>H12+I12</f>
        <v>804717</v>
      </c>
      <c r="H12" s="29">
        <f>H13</f>
        <v>804717</v>
      </c>
      <c r="I12" s="29">
        <f>I13</f>
        <v>0</v>
      </c>
      <c r="J12" s="29">
        <f>J13</f>
        <v>0</v>
      </c>
      <c r="K12" s="29">
        <f>L12+M12</f>
        <v>28613452</v>
      </c>
      <c r="L12" s="29">
        <f>D12+H12</f>
        <v>28613452</v>
      </c>
      <c r="M12" s="29">
        <f>E12+I12</f>
        <v>0</v>
      </c>
      <c r="N12" s="29">
        <f>F12+J12</f>
        <v>0</v>
      </c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7" customFormat="1" ht="31.5" customHeight="1">
      <c r="A13" s="12">
        <v>11000000</v>
      </c>
      <c r="B13" s="15" t="s">
        <v>4</v>
      </c>
      <c r="C13" s="29">
        <f aca="true" t="shared" si="0" ref="C13:C52">D13+E13</f>
        <v>27808735</v>
      </c>
      <c r="D13" s="30">
        <f>D14+D18</f>
        <v>27808735</v>
      </c>
      <c r="E13" s="30">
        <f>E14+E18</f>
        <v>0</v>
      </c>
      <c r="F13" s="30">
        <f>F14+F18</f>
        <v>0</v>
      </c>
      <c r="G13" s="29">
        <f aca="true" t="shared" si="1" ref="G13:G52">H13+I13</f>
        <v>804717</v>
      </c>
      <c r="H13" s="30">
        <f>H14+H18</f>
        <v>804717</v>
      </c>
      <c r="I13" s="30">
        <f>I14+I18</f>
        <v>0</v>
      </c>
      <c r="J13" s="30">
        <f>J14+J18</f>
        <v>0</v>
      </c>
      <c r="K13" s="29">
        <f aca="true" t="shared" si="2" ref="K13:K52">L13+M13</f>
        <v>28613452</v>
      </c>
      <c r="L13" s="29">
        <f aca="true" t="shared" si="3" ref="L13:L52">D13+H13</f>
        <v>28613452</v>
      </c>
      <c r="M13" s="29">
        <f aca="true" t="shared" si="4" ref="M13:M22">E13+I13</f>
        <v>0</v>
      </c>
      <c r="N13" s="29">
        <f aca="true" t="shared" si="5" ref="N13:N52">F13+J13</f>
        <v>0</v>
      </c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7" customFormat="1" ht="31.5" customHeight="1">
      <c r="A14" s="12">
        <v>11010000</v>
      </c>
      <c r="B14" s="15" t="s">
        <v>16</v>
      </c>
      <c r="C14" s="29">
        <f t="shared" si="0"/>
        <v>27806235</v>
      </c>
      <c r="D14" s="31">
        <f>D15+D16+D17</f>
        <v>27806235</v>
      </c>
      <c r="E14" s="31"/>
      <c r="F14" s="31"/>
      <c r="G14" s="29">
        <f t="shared" si="1"/>
        <v>804717</v>
      </c>
      <c r="H14" s="31">
        <f>H15+H16+H17</f>
        <v>804717</v>
      </c>
      <c r="I14" s="31"/>
      <c r="J14" s="31"/>
      <c r="K14" s="29">
        <f t="shared" si="2"/>
        <v>28610952</v>
      </c>
      <c r="L14" s="29">
        <f t="shared" si="3"/>
        <v>28610952</v>
      </c>
      <c r="M14" s="29">
        <f t="shared" si="4"/>
        <v>0</v>
      </c>
      <c r="N14" s="29">
        <f t="shared" si="5"/>
        <v>0</v>
      </c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7" customFormat="1" ht="48" customHeight="1">
      <c r="A15" s="12">
        <v>11010100</v>
      </c>
      <c r="B15" s="15" t="s">
        <v>41</v>
      </c>
      <c r="C15" s="29">
        <f t="shared" si="0"/>
        <v>18054000</v>
      </c>
      <c r="D15" s="31">
        <v>18054000</v>
      </c>
      <c r="E15" s="31"/>
      <c r="F15" s="31"/>
      <c r="G15" s="29">
        <f t="shared" si="1"/>
        <v>804717</v>
      </c>
      <c r="H15" s="31">
        <v>804717</v>
      </c>
      <c r="I15" s="31"/>
      <c r="J15" s="31"/>
      <c r="K15" s="29">
        <f t="shared" si="2"/>
        <v>18858717</v>
      </c>
      <c r="L15" s="29">
        <f t="shared" si="3"/>
        <v>18858717</v>
      </c>
      <c r="M15" s="29">
        <f t="shared" si="4"/>
        <v>0</v>
      </c>
      <c r="N15" s="29">
        <f t="shared" si="5"/>
        <v>0</v>
      </c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7" customFormat="1" ht="43.5" customHeight="1">
      <c r="A16" s="12">
        <v>11010400</v>
      </c>
      <c r="B16" s="15" t="s">
        <v>17</v>
      </c>
      <c r="C16" s="29">
        <f t="shared" si="0"/>
        <v>9540835</v>
      </c>
      <c r="D16" s="31">
        <v>9540835</v>
      </c>
      <c r="E16" s="31"/>
      <c r="F16" s="31"/>
      <c r="G16" s="29">
        <f t="shared" si="1"/>
        <v>0</v>
      </c>
      <c r="H16" s="31"/>
      <c r="I16" s="31"/>
      <c r="J16" s="31"/>
      <c r="K16" s="29">
        <f t="shared" si="2"/>
        <v>9540835</v>
      </c>
      <c r="L16" s="29">
        <f t="shared" si="3"/>
        <v>9540835</v>
      </c>
      <c r="M16" s="29">
        <f t="shared" si="4"/>
        <v>0</v>
      </c>
      <c r="N16" s="29">
        <f t="shared" si="5"/>
        <v>0</v>
      </c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14" s="14" customFormat="1" ht="48" customHeight="1">
      <c r="A17" s="12">
        <v>11010500</v>
      </c>
      <c r="B17" s="15" t="s">
        <v>18</v>
      </c>
      <c r="C17" s="29">
        <f t="shared" si="0"/>
        <v>211400</v>
      </c>
      <c r="D17" s="32">
        <v>211400</v>
      </c>
      <c r="E17" s="32"/>
      <c r="F17" s="32"/>
      <c r="G17" s="29">
        <f t="shared" si="1"/>
        <v>0</v>
      </c>
      <c r="H17" s="32"/>
      <c r="I17" s="32"/>
      <c r="J17" s="32"/>
      <c r="K17" s="29">
        <f t="shared" si="2"/>
        <v>211400</v>
      </c>
      <c r="L17" s="29">
        <f t="shared" si="3"/>
        <v>211400</v>
      </c>
      <c r="M17" s="29">
        <f t="shared" si="4"/>
        <v>0</v>
      </c>
      <c r="N17" s="29">
        <f t="shared" si="5"/>
        <v>0</v>
      </c>
    </row>
    <row r="18" spans="1:14" s="16" customFormat="1" ht="20.25" customHeight="1">
      <c r="A18" s="12">
        <v>11020000</v>
      </c>
      <c r="B18" s="15" t="s">
        <v>5</v>
      </c>
      <c r="C18" s="29">
        <f t="shared" si="0"/>
        <v>2500</v>
      </c>
      <c r="D18" s="32">
        <f>D19</f>
        <v>2500</v>
      </c>
      <c r="E18" s="32"/>
      <c r="F18" s="32"/>
      <c r="G18" s="29">
        <f t="shared" si="1"/>
        <v>0</v>
      </c>
      <c r="H18" s="32">
        <f>H19</f>
        <v>0</v>
      </c>
      <c r="I18" s="32"/>
      <c r="J18" s="32"/>
      <c r="K18" s="29">
        <f t="shared" si="2"/>
        <v>2500</v>
      </c>
      <c r="L18" s="29">
        <f t="shared" si="3"/>
        <v>2500</v>
      </c>
      <c r="M18" s="29">
        <f t="shared" si="4"/>
        <v>0</v>
      </c>
      <c r="N18" s="29">
        <f t="shared" si="5"/>
        <v>0</v>
      </c>
    </row>
    <row r="19" spans="1:253" s="17" customFormat="1" ht="29.25" customHeight="1">
      <c r="A19" s="12">
        <v>11020200</v>
      </c>
      <c r="B19" s="15" t="s">
        <v>19</v>
      </c>
      <c r="C19" s="29">
        <f t="shared" si="0"/>
        <v>2500</v>
      </c>
      <c r="D19" s="31">
        <v>2500</v>
      </c>
      <c r="E19" s="31"/>
      <c r="F19" s="31"/>
      <c r="G19" s="29">
        <f t="shared" si="1"/>
        <v>0</v>
      </c>
      <c r="H19" s="31"/>
      <c r="I19" s="31"/>
      <c r="J19" s="31"/>
      <c r="K19" s="29">
        <f t="shared" si="2"/>
        <v>2500</v>
      </c>
      <c r="L19" s="29">
        <f t="shared" si="3"/>
        <v>2500</v>
      </c>
      <c r="M19" s="29">
        <f t="shared" si="4"/>
        <v>0</v>
      </c>
      <c r="N19" s="29">
        <f t="shared" si="5"/>
        <v>0</v>
      </c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8" customFormat="1" ht="20.25" customHeight="1">
      <c r="A20" s="4">
        <v>20000000</v>
      </c>
      <c r="B20" s="5" t="s">
        <v>6</v>
      </c>
      <c r="C20" s="29">
        <f t="shared" si="0"/>
        <v>656200</v>
      </c>
      <c r="D20" s="30">
        <f>D21+D27+D30</f>
        <v>3100</v>
      </c>
      <c r="E20" s="30">
        <f>E21+E30</f>
        <v>653100</v>
      </c>
      <c r="F20" s="30">
        <f>F21+F30</f>
        <v>0</v>
      </c>
      <c r="G20" s="29">
        <f>G21+G27+G30+G23</f>
        <v>101283</v>
      </c>
      <c r="H20" s="29">
        <f>H21+H27+H30+H23</f>
        <v>101283</v>
      </c>
      <c r="I20" s="29">
        <f>I21+I27+I30+I23</f>
        <v>0</v>
      </c>
      <c r="J20" s="29">
        <f>J21+J27+J30+J23</f>
        <v>0</v>
      </c>
      <c r="K20" s="29">
        <f t="shared" si="2"/>
        <v>757483</v>
      </c>
      <c r="L20" s="29">
        <f t="shared" si="3"/>
        <v>104383</v>
      </c>
      <c r="M20" s="29">
        <f t="shared" si="4"/>
        <v>653100</v>
      </c>
      <c r="N20" s="29">
        <f t="shared" si="5"/>
        <v>0</v>
      </c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7" customFormat="1" ht="22.5" customHeight="1">
      <c r="A21" s="12">
        <v>21000000</v>
      </c>
      <c r="B21" s="15" t="s">
        <v>42</v>
      </c>
      <c r="C21" s="29">
        <f t="shared" si="0"/>
        <v>2100</v>
      </c>
      <c r="D21" s="30">
        <f aca="true" t="shared" si="6" ref="D21:J21">D22</f>
        <v>2100</v>
      </c>
      <c r="E21" s="30">
        <f t="shared" si="6"/>
        <v>0</v>
      </c>
      <c r="F21" s="30">
        <f t="shared" si="6"/>
        <v>0</v>
      </c>
      <c r="G21" s="29">
        <f t="shared" si="1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29">
        <f t="shared" si="2"/>
        <v>2100</v>
      </c>
      <c r="L21" s="29">
        <f t="shared" si="3"/>
        <v>2100</v>
      </c>
      <c r="M21" s="29">
        <f t="shared" si="4"/>
        <v>0</v>
      </c>
      <c r="N21" s="29">
        <f t="shared" si="5"/>
        <v>0</v>
      </c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7" customFormat="1" ht="51" customHeight="1">
      <c r="A22" s="12">
        <v>21010300</v>
      </c>
      <c r="B22" s="15" t="s">
        <v>43</v>
      </c>
      <c r="C22" s="29">
        <f t="shared" si="0"/>
        <v>2100</v>
      </c>
      <c r="D22" s="30">
        <v>2100</v>
      </c>
      <c r="E22" s="30"/>
      <c r="F22" s="30"/>
      <c r="G22" s="29">
        <f t="shared" si="1"/>
        <v>0</v>
      </c>
      <c r="H22" s="30"/>
      <c r="I22" s="30"/>
      <c r="J22" s="30"/>
      <c r="K22" s="29">
        <f t="shared" si="2"/>
        <v>2100</v>
      </c>
      <c r="L22" s="29">
        <f t="shared" si="3"/>
        <v>2100</v>
      </c>
      <c r="M22" s="29">
        <f t="shared" si="4"/>
        <v>0</v>
      </c>
      <c r="N22" s="29">
        <f t="shared" si="5"/>
        <v>0</v>
      </c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7" customFormat="1" ht="37.5" customHeight="1">
      <c r="A23" s="12">
        <v>22000000</v>
      </c>
      <c r="B23" s="15" t="s">
        <v>53</v>
      </c>
      <c r="C23" s="29"/>
      <c r="D23" s="30"/>
      <c r="E23" s="30"/>
      <c r="F23" s="30"/>
      <c r="G23" s="29">
        <f>H23+I23</f>
        <v>100000</v>
      </c>
      <c r="H23" s="30">
        <f>H24</f>
        <v>100000</v>
      </c>
      <c r="I23" s="30"/>
      <c r="J23" s="30"/>
      <c r="K23" s="29">
        <f t="shared" si="2"/>
        <v>100000</v>
      </c>
      <c r="L23" s="29">
        <f t="shared" si="3"/>
        <v>100000</v>
      </c>
      <c r="M23" s="29"/>
      <c r="N23" s="29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7" customFormat="1" ht="21" customHeight="1">
      <c r="A24" s="12">
        <v>22010000</v>
      </c>
      <c r="B24" s="15" t="s">
        <v>54</v>
      </c>
      <c r="C24" s="29"/>
      <c r="D24" s="30"/>
      <c r="E24" s="30"/>
      <c r="F24" s="30"/>
      <c r="G24" s="29">
        <f>H24+I24</f>
        <v>100000</v>
      </c>
      <c r="H24" s="30">
        <f>H25+H26</f>
        <v>100000</v>
      </c>
      <c r="I24" s="30"/>
      <c r="J24" s="30"/>
      <c r="K24" s="29">
        <f t="shared" si="2"/>
        <v>100000</v>
      </c>
      <c r="L24" s="29">
        <f t="shared" si="3"/>
        <v>100000</v>
      </c>
      <c r="M24" s="29"/>
      <c r="N24" s="29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7" customFormat="1" ht="39" customHeight="1">
      <c r="A25" s="12">
        <v>22010300</v>
      </c>
      <c r="B25" s="15" t="s">
        <v>55</v>
      </c>
      <c r="C25" s="29"/>
      <c r="D25" s="30"/>
      <c r="E25" s="30"/>
      <c r="F25" s="30"/>
      <c r="G25" s="29">
        <f>H25+I25</f>
        <v>15000</v>
      </c>
      <c r="H25" s="30">
        <v>15000</v>
      </c>
      <c r="I25" s="30"/>
      <c r="J25" s="30"/>
      <c r="K25" s="29">
        <f t="shared" si="2"/>
        <v>15000</v>
      </c>
      <c r="L25" s="29">
        <f t="shared" si="3"/>
        <v>15000</v>
      </c>
      <c r="M25" s="29"/>
      <c r="N25" s="29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7" customFormat="1" ht="27.75" customHeight="1">
      <c r="A26" s="12">
        <v>22012600</v>
      </c>
      <c r="B26" s="15" t="s">
        <v>56</v>
      </c>
      <c r="C26" s="29"/>
      <c r="D26" s="30"/>
      <c r="E26" s="30"/>
      <c r="F26" s="30"/>
      <c r="G26" s="29">
        <f>H26+I26</f>
        <v>85000</v>
      </c>
      <c r="H26" s="30">
        <v>85000</v>
      </c>
      <c r="I26" s="30"/>
      <c r="J26" s="30"/>
      <c r="K26" s="29">
        <f t="shared" si="2"/>
        <v>85000</v>
      </c>
      <c r="L26" s="29">
        <f t="shared" si="3"/>
        <v>85000</v>
      </c>
      <c r="M26" s="29"/>
      <c r="N26" s="29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7" customFormat="1" ht="19.5" customHeight="1">
      <c r="A27" s="12">
        <v>24000000</v>
      </c>
      <c r="B27" s="15" t="s">
        <v>48</v>
      </c>
      <c r="C27" s="29">
        <f t="shared" si="0"/>
        <v>1000</v>
      </c>
      <c r="D27" s="30">
        <f>D28</f>
        <v>1000</v>
      </c>
      <c r="E27" s="30"/>
      <c r="F27" s="30"/>
      <c r="G27" s="29">
        <f t="shared" si="1"/>
        <v>1283</v>
      </c>
      <c r="H27" s="30">
        <f>H28</f>
        <v>1283</v>
      </c>
      <c r="I27" s="30"/>
      <c r="J27" s="30"/>
      <c r="K27" s="29">
        <f t="shared" si="2"/>
        <v>2283</v>
      </c>
      <c r="L27" s="29">
        <f t="shared" si="3"/>
        <v>2283</v>
      </c>
      <c r="M27" s="29"/>
      <c r="N27" s="29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7" customFormat="1" ht="19.5" customHeight="1">
      <c r="A28" s="12">
        <v>24060000</v>
      </c>
      <c r="B28" s="15" t="s">
        <v>49</v>
      </c>
      <c r="C28" s="29">
        <f t="shared" si="0"/>
        <v>1000</v>
      </c>
      <c r="D28" s="30">
        <f>D29</f>
        <v>1000</v>
      </c>
      <c r="E28" s="30"/>
      <c r="F28" s="30"/>
      <c r="G28" s="29">
        <f t="shared" si="1"/>
        <v>1283</v>
      </c>
      <c r="H28" s="30">
        <f>H29</f>
        <v>1283</v>
      </c>
      <c r="I28" s="30"/>
      <c r="J28" s="30"/>
      <c r="K28" s="29">
        <f t="shared" si="2"/>
        <v>2283</v>
      </c>
      <c r="L28" s="29">
        <f t="shared" si="3"/>
        <v>2283</v>
      </c>
      <c r="M28" s="29"/>
      <c r="N28" s="29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7" customFormat="1" ht="19.5" customHeight="1">
      <c r="A29" s="12">
        <v>24060300</v>
      </c>
      <c r="B29" s="15" t="s">
        <v>49</v>
      </c>
      <c r="C29" s="29">
        <f>D29+E29</f>
        <v>1000</v>
      </c>
      <c r="D29" s="30">
        <v>1000</v>
      </c>
      <c r="E29" s="30"/>
      <c r="F29" s="30"/>
      <c r="G29" s="29">
        <f t="shared" si="1"/>
        <v>1283</v>
      </c>
      <c r="H29" s="30">
        <v>1283</v>
      </c>
      <c r="I29" s="30"/>
      <c r="J29" s="30"/>
      <c r="K29" s="29">
        <f t="shared" si="2"/>
        <v>2283</v>
      </c>
      <c r="L29" s="29">
        <f t="shared" si="3"/>
        <v>2283</v>
      </c>
      <c r="M29" s="29"/>
      <c r="N29" s="29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7" customFormat="1" ht="20.25" customHeight="1">
      <c r="A30" s="12">
        <v>25000000</v>
      </c>
      <c r="B30" s="15" t="s">
        <v>11</v>
      </c>
      <c r="C30" s="29">
        <f t="shared" si="0"/>
        <v>653100</v>
      </c>
      <c r="D30" s="30">
        <f>D31</f>
        <v>0</v>
      </c>
      <c r="E30" s="30">
        <f>E31</f>
        <v>653100</v>
      </c>
      <c r="F30" s="30">
        <f>F31</f>
        <v>0</v>
      </c>
      <c r="G30" s="29">
        <f t="shared" si="1"/>
        <v>0</v>
      </c>
      <c r="H30" s="30">
        <f>H31</f>
        <v>0</v>
      </c>
      <c r="I30" s="30">
        <f>I31</f>
        <v>0</v>
      </c>
      <c r="J30" s="30">
        <f>J31</f>
        <v>0</v>
      </c>
      <c r="K30" s="29">
        <f t="shared" si="2"/>
        <v>653100</v>
      </c>
      <c r="L30" s="29">
        <f t="shared" si="3"/>
        <v>0</v>
      </c>
      <c r="M30" s="29">
        <f aca="true" t="shared" si="7" ref="M30:M52">E30+I30</f>
        <v>653100</v>
      </c>
      <c r="N30" s="29">
        <f t="shared" si="5"/>
        <v>0</v>
      </c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7" customFormat="1" ht="31.5" customHeight="1">
      <c r="A31" s="12">
        <v>25010000</v>
      </c>
      <c r="B31" s="15" t="s">
        <v>20</v>
      </c>
      <c r="C31" s="29">
        <f t="shared" si="0"/>
        <v>653100</v>
      </c>
      <c r="D31" s="30">
        <f>D32+D33+D34</f>
        <v>0</v>
      </c>
      <c r="E31" s="30">
        <f>E32+E33+E34+E35</f>
        <v>653100</v>
      </c>
      <c r="F31" s="30">
        <f>F32+F33+F34</f>
        <v>0</v>
      </c>
      <c r="G31" s="29">
        <f t="shared" si="1"/>
        <v>0</v>
      </c>
      <c r="H31" s="30">
        <f>H32+H33+H34</f>
        <v>0</v>
      </c>
      <c r="I31" s="30">
        <f>I32+I33+I34+I35</f>
        <v>0</v>
      </c>
      <c r="J31" s="30">
        <f>J32+J33+J34</f>
        <v>0</v>
      </c>
      <c r="K31" s="29">
        <f t="shared" si="2"/>
        <v>653100</v>
      </c>
      <c r="L31" s="29">
        <f t="shared" si="3"/>
        <v>0</v>
      </c>
      <c r="M31" s="29">
        <f t="shared" si="7"/>
        <v>653100</v>
      </c>
      <c r="N31" s="29">
        <f t="shared" si="5"/>
        <v>0</v>
      </c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7" customFormat="1" ht="28.5" customHeight="1">
      <c r="A32" s="12">
        <v>25010100</v>
      </c>
      <c r="B32" s="15" t="s">
        <v>21</v>
      </c>
      <c r="C32" s="29">
        <f t="shared" si="0"/>
        <v>47946</v>
      </c>
      <c r="D32" s="30"/>
      <c r="E32" s="30">
        <v>47946</v>
      </c>
      <c r="F32" s="30"/>
      <c r="G32" s="29">
        <f t="shared" si="1"/>
        <v>0</v>
      </c>
      <c r="H32" s="30"/>
      <c r="I32" s="30"/>
      <c r="J32" s="30"/>
      <c r="K32" s="29">
        <f t="shared" si="2"/>
        <v>47946</v>
      </c>
      <c r="L32" s="29">
        <f t="shared" si="3"/>
        <v>0</v>
      </c>
      <c r="M32" s="29">
        <f t="shared" si="7"/>
        <v>47946</v>
      </c>
      <c r="N32" s="29">
        <f t="shared" si="5"/>
        <v>0</v>
      </c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7" customFormat="1" ht="27.75" customHeight="1">
      <c r="A33" s="12">
        <v>25010200</v>
      </c>
      <c r="B33" s="15" t="s">
        <v>22</v>
      </c>
      <c r="C33" s="29">
        <f t="shared" si="0"/>
        <v>549504</v>
      </c>
      <c r="D33" s="30"/>
      <c r="E33" s="30">
        <v>549504</v>
      </c>
      <c r="F33" s="30"/>
      <c r="G33" s="29">
        <f t="shared" si="1"/>
        <v>0</v>
      </c>
      <c r="H33" s="30"/>
      <c r="I33" s="30"/>
      <c r="J33" s="30"/>
      <c r="K33" s="29">
        <f t="shared" si="2"/>
        <v>549504</v>
      </c>
      <c r="L33" s="29">
        <f t="shared" si="3"/>
        <v>0</v>
      </c>
      <c r="M33" s="29">
        <f t="shared" si="7"/>
        <v>549504</v>
      </c>
      <c r="N33" s="29">
        <f t="shared" si="5"/>
        <v>0</v>
      </c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7" customFormat="1" ht="20.25" customHeight="1">
      <c r="A34" s="12">
        <v>25010300</v>
      </c>
      <c r="B34" s="15" t="s">
        <v>23</v>
      </c>
      <c r="C34" s="29">
        <f t="shared" si="0"/>
        <v>48242</v>
      </c>
      <c r="D34" s="30"/>
      <c r="E34" s="30">
        <v>48242</v>
      </c>
      <c r="F34" s="30"/>
      <c r="G34" s="29">
        <f t="shared" si="1"/>
        <v>0</v>
      </c>
      <c r="H34" s="30"/>
      <c r="I34" s="30"/>
      <c r="J34" s="30"/>
      <c r="K34" s="29">
        <f t="shared" si="2"/>
        <v>48242</v>
      </c>
      <c r="L34" s="29">
        <f t="shared" si="3"/>
        <v>0</v>
      </c>
      <c r="M34" s="29">
        <f t="shared" si="7"/>
        <v>48242</v>
      </c>
      <c r="N34" s="29">
        <f t="shared" si="5"/>
        <v>0</v>
      </c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7" customFormat="1" ht="42.75" customHeight="1">
      <c r="A35" s="12">
        <v>25010400</v>
      </c>
      <c r="B35" s="15" t="s">
        <v>33</v>
      </c>
      <c r="C35" s="29">
        <f t="shared" si="0"/>
        <v>7408</v>
      </c>
      <c r="D35" s="30"/>
      <c r="E35" s="30">
        <v>7408</v>
      </c>
      <c r="F35" s="30"/>
      <c r="G35" s="29">
        <f t="shared" si="1"/>
        <v>0</v>
      </c>
      <c r="H35" s="30"/>
      <c r="I35" s="30"/>
      <c r="J35" s="30"/>
      <c r="K35" s="29">
        <f t="shared" si="2"/>
        <v>7408</v>
      </c>
      <c r="L35" s="29">
        <f t="shared" si="3"/>
        <v>0</v>
      </c>
      <c r="M35" s="29">
        <f t="shared" si="7"/>
        <v>7408</v>
      </c>
      <c r="N35" s="29">
        <f t="shared" si="5"/>
        <v>0</v>
      </c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0" customFormat="1" ht="20.25" customHeight="1">
      <c r="A36" s="4">
        <v>40000000</v>
      </c>
      <c r="B36" s="5" t="s">
        <v>2</v>
      </c>
      <c r="C36" s="29">
        <f t="shared" si="0"/>
        <v>134875047</v>
      </c>
      <c r="D36" s="30">
        <f>D37</f>
        <v>133880413</v>
      </c>
      <c r="E36" s="30">
        <f>E37</f>
        <v>994634</v>
      </c>
      <c r="F36" s="30">
        <f>F37</f>
        <v>994634</v>
      </c>
      <c r="G36" s="29">
        <f t="shared" si="1"/>
        <v>1054631.35</v>
      </c>
      <c r="H36" s="30">
        <f>H37</f>
        <v>968431.35</v>
      </c>
      <c r="I36" s="30">
        <f>I37</f>
        <v>86200</v>
      </c>
      <c r="J36" s="30">
        <f>J37</f>
        <v>86200</v>
      </c>
      <c r="K36" s="29">
        <f t="shared" si="2"/>
        <v>135929678.35</v>
      </c>
      <c r="L36" s="29">
        <f t="shared" si="3"/>
        <v>134848844.35</v>
      </c>
      <c r="M36" s="29">
        <f t="shared" si="7"/>
        <v>1080834</v>
      </c>
      <c r="N36" s="29">
        <f t="shared" si="5"/>
        <v>1080834</v>
      </c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7" customFormat="1" ht="20.25" customHeight="1">
      <c r="A37" s="12">
        <v>41000000</v>
      </c>
      <c r="B37" s="15" t="s">
        <v>12</v>
      </c>
      <c r="C37" s="29">
        <f t="shared" si="0"/>
        <v>134875047</v>
      </c>
      <c r="D37" s="30">
        <f>D38+D40</f>
        <v>133880413</v>
      </c>
      <c r="E37" s="30">
        <f>E38+E40</f>
        <v>994634</v>
      </c>
      <c r="F37" s="30">
        <f>F38+F40</f>
        <v>994634</v>
      </c>
      <c r="G37" s="29">
        <f t="shared" si="1"/>
        <v>1054631.35</v>
      </c>
      <c r="H37" s="30">
        <f>H38+H40</f>
        <v>968431.35</v>
      </c>
      <c r="I37" s="30">
        <f>I38+I40</f>
        <v>86200</v>
      </c>
      <c r="J37" s="30">
        <f>J38+J40</f>
        <v>86200</v>
      </c>
      <c r="K37" s="29">
        <f t="shared" si="2"/>
        <v>135929678.35</v>
      </c>
      <c r="L37" s="29">
        <f t="shared" si="3"/>
        <v>134848844.35</v>
      </c>
      <c r="M37" s="29">
        <f t="shared" si="7"/>
        <v>1080834</v>
      </c>
      <c r="N37" s="29">
        <f t="shared" si="5"/>
        <v>1080834</v>
      </c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7" customFormat="1" ht="20.25" customHeight="1">
      <c r="A38" s="12">
        <v>41020000</v>
      </c>
      <c r="B38" s="15" t="s">
        <v>13</v>
      </c>
      <c r="C38" s="29">
        <f t="shared" si="0"/>
        <v>6057300</v>
      </c>
      <c r="D38" s="30">
        <f>D39</f>
        <v>6057300</v>
      </c>
      <c r="E38" s="30">
        <f>E39</f>
        <v>0</v>
      </c>
      <c r="F38" s="30">
        <f>F39</f>
        <v>0</v>
      </c>
      <c r="G38" s="29">
        <f t="shared" si="1"/>
        <v>0</v>
      </c>
      <c r="H38" s="30">
        <f>H39</f>
        <v>0</v>
      </c>
      <c r="I38" s="30">
        <f>I39</f>
        <v>0</v>
      </c>
      <c r="J38" s="30">
        <f>J39</f>
        <v>0</v>
      </c>
      <c r="K38" s="29">
        <f t="shared" si="2"/>
        <v>6057300</v>
      </c>
      <c r="L38" s="29">
        <f t="shared" si="3"/>
        <v>6057300</v>
      </c>
      <c r="M38" s="29">
        <f t="shared" si="7"/>
        <v>0</v>
      </c>
      <c r="N38" s="29">
        <f t="shared" si="5"/>
        <v>0</v>
      </c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7" customFormat="1" ht="20.25" customHeight="1">
      <c r="A39" s="12">
        <v>41020100</v>
      </c>
      <c r="B39" s="15" t="s">
        <v>24</v>
      </c>
      <c r="C39" s="29">
        <f t="shared" si="0"/>
        <v>6057300</v>
      </c>
      <c r="D39" s="30">
        <v>6057300</v>
      </c>
      <c r="E39" s="30"/>
      <c r="F39" s="30"/>
      <c r="G39" s="29">
        <f t="shared" si="1"/>
        <v>0</v>
      </c>
      <c r="H39" s="30"/>
      <c r="I39" s="30"/>
      <c r="J39" s="30"/>
      <c r="K39" s="29">
        <f t="shared" si="2"/>
        <v>6057300</v>
      </c>
      <c r="L39" s="29">
        <f t="shared" si="3"/>
        <v>6057300</v>
      </c>
      <c r="M39" s="29">
        <f t="shared" si="7"/>
        <v>0</v>
      </c>
      <c r="N39" s="29">
        <f t="shared" si="5"/>
        <v>0</v>
      </c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7" customFormat="1" ht="21.75" customHeight="1">
      <c r="A40" s="12">
        <v>41030000</v>
      </c>
      <c r="B40" s="15" t="s">
        <v>14</v>
      </c>
      <c r="C40" s="29">
        <f t="shared" si="0"/>
        <v>128817747</v>
      </c>
      <c r="D40" s="30">
        <f>SUM(D41:D50)</f>
        <v>127823113</v>
      </c>
      <c r="E40" s="30">
        <f>SUM(E41:E50)</f>
        <v>994634</v>
      </c>
      <c r="F40" s="30">
        <f>SUM(F41:F50)</f>
        <v>994634</v>
      </c>
      <c r="G40" s="29">
        <f t="shared" si="1"/>
        <v>1054631.35</v>
      </c>
      <c r="H40" s="30">
        <f>SUM(H41:H50)</f>
        <v>968431.35</v>
      </c>
      <c r="I40" s="30">
        <f>SUM(I41:I50)</f>
        <v>86200</v>
      </c>
      <c r="J40" s="30">
        <f>SUM(J41:J50)</f>
        <v>86200</v>
      </c>
      <c r="K40" s="29">
        <f t="shared" si="2"/>
        <v>129872378.35</v>
      </c>
      <c r="L40" s="29">
        <f t="shared" si="3"/>
        <v>128791544.35</v>
      </c>
      <c r="M40" s="29">
        <f t="shared" si="7"/>
        <v>1080834</v>
      </c>
      <c r="N40" s="29">
        <f t="shared" si="5"/>
        <v>1080834</v>
      </c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7" customFormat="1" ht="90.75" customHeight="1">
      <c r="A41" s="12">
        <v>41030600</v>
      </c>
      <c r="B41" s="15" t="s">
        <v>25</v>
      </c>
      <c r="C41" s="29">
        <f t="shared" si="0"/>
        <v>28034900</v>
      </c>
      <c r="D41" s="31">
        <v>28034900</v>
      </c>
      <c r="E41" s="31"/>
      <c r="F41" s="31"/>
      <c r="G41" s="29">
        <f t="shared" si="1"/>
        <v>0</v>
      </c>
      <c r="H41" s="31"/>
      <c r="I41" s="31"/>
      <c r="J41" s="31"/>
      <c r="K41" s="29">
        <f t="shared" si="2"/>
        <v>28034900</v>
      </c>
      <c r="L41" s="29">
        <f t="shared" si="3"/>
        <v>28034900</v>
      </c>
      <c r="M41" s="29">
        <f t="shared" si="7"/>
        <v>0</v>
      </c>
      <c r="N41" s="29">
        <f t="shared" si="5"/>
        <v>0</v>
      </c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7" customFormat="1" ht="109.5" customHeight="1">
      <c r="A42" s="12">
        <v>41030800</v>
      </c>
      <c r="B42" s="15" t="s">
        <v>26</v>
      </c>
      <c r="C42" s="29">
        <f t="shared" si="0"/>
        <v>47164100</v>
      </c>
      <c r="D42" s="31">
        <v>47164100</v>
      </c>
      <c r="E42" s="31"/>
      <c r="F42" s="31"/>
      <c r="G42" s="29">
        <f t="shared" si="1"/>
        <v>0</v>
      </c>
      <c r="H42" s="31"/>
      <c r="I42" s="31"/>
      <c r="J42" s="31"/>
      <c r="K42" s="29">
        <f t="shared" si="2"/>
        <v>47164100</v>
      </c>
      <c r="L42" s="29">
        <f t="shared" si="3"/>
        <v>47164100</v>
      </c>
      <c r="M42" s="29">
        <f t="shared" si="7"/>
        <v>0</v>
      </c>
      <c r="N42" s="29">
        <f t="shared" si="5"/>
        <v>0</v>
      </c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17" customFormat="1" ht="245.25" customHeight="1" hidden="1">
      <c r="A43" s="12">
        <v>41030900</v>
      </c>
      <c r="B43" s="15" t="s">
        <v>27</v>
      </c>
      <c r="C43" s="29">
        <f t="shared" si="0"/>
        <v>0</v>
      </c>
      <c r="D43" s="31"/>
      <c r="E43" s="31"/>
      <c r="F43" s="31"/>
      <c r="G43" s="29">
        <f t="shared" si="1"/>
        <v>0</v>
      </c>
      <c r="H43" s="31"/>
      <c r="I43" s="31"/>
      <c r="J43" s="31"/>
      <c r="K43" s="29">
        <f t="shared" si="2"/>
        <v>0</v>
      </c>
      <c r="L43" s="29">
        <f t="shared" si="3"/>
        <v>0</v>
      </c>
      <c r="M43" s="29">
        <f t="shared" si="7"/>
        <v>0</v>
      </c>
      <c r="N43" s="29">
        <f t="shared" si="5"/>
        <v>0</v>
      </c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17" customFormat="1" ht="65.25" customHeight="1">
      <c r="A44" s="12">
        <v>41031000</v>
      </c>
      <c r="B44" s="15" t="s">
        <v>28</v>
      </c>
      <c r="C44" s="29">
        <f t="shared" si="0"/>
        <v>4106415</v>
      </c>
      <c r="D44" s="31">
        <v>4106415</v>
      </c>
      <c r="E44" s="31"/>
      <c r="F44" s="31"/>
      <c r="G44" s="29">
        <f t="shared" si="1"/>
        <v>0</v>
      </c>
      <c r="H44" s="31"/>
      <c r="I44" s="31"/>
      <c r="J44" s="31"/>
      <c r="K44" s="29">
        <f t="shared" si="2"/>
        <v>4106415</v>
      </c>
      <c r="L44" s="29">
        <f t="shared" si="3"/>
        <v>4106415</v>
      </c>
      <c r="M44" s="29">
        <f t="shared" si="7"/>
        <v>0</v>
      </c>
      <c r="N44" s="29">
        <f t="shared" si="5"/>
        <v>0</v>
      </c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17" customFormat="1" ht="28.5" customHeight="1">
      <c r="A45" s="12">
        <v>41033900</v>
      </c>
      <c r="B45" s="15" t="s">
        <v>29</v>
      </c>
      <c r="C45" s="29">
        <f t="shared" si="0"/>
        <v>26368400</v>
      </c>
      <c r="D45" s="31">
        <v>26368400</v>
      </c>
      <c r="E45" s="31"/>
      <c r="F45" s="31"/>
      <c r="G45" s="29">
        <f t="shared" si="1"/>
        <v>84200</v>
      </c>
      <c r="H45" s="31">
        <v>84200</v>
      </c>
      <c r="I45" s="31"/>
      <c r="J45" s="31"/>
      <c r="K45" s="29">
        <f t="shared" si="2"/>
        <v>26452600</v>
      </c>
      <c r="L45" s="29">
        <f t="shared" si="3"/>
        <v>26452600</v>
      </c>
      <c r="M45" s="29">
        <f t="shared" si="7"/>
        <v>0</v>
      </c>
      <c r="N45" s="29">
        <f t="shared" si="5"/>
        <v>0</v>
      </c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s="17" customFormat="1" ht="33.75" customHeight="1">
      <c r="A46" s="12">
        <v>41034200</v>
      </c>
      <c r="B46" s="15" t="s">
        <v>30</v>
      </c>
      <c r="C46" s="29">
        <f t="shared" si="0"/>
        <v>18687000</v>
      </c>
      <c r="D46" s="31">
        <v>18687000</v>
      </c>
      <c r="E46" s="31"/>
      <c r="F46" s="31"/>
      <c r="G46" s="29">
        <f t="shared" si="1"/>
        <v>57600</v>
      </c>
      <c r="H46" s="31">
        <v>57600</v>
      </c>
      <c r="I46" s="31"/>
      <c r="J46" s="31"/>
      <c r="K46" s="29">
        <f t="shared" si="2"/>
        <v>18744600</v>
      </c>
      <c r="L46" s="29">
        <f t="shared" si="3"/>
        <v>18744600</v>
      </c>
      <c r="M46" s="29">
        <f t="shared" si="7"/>
        <v>0</v>
      </c>
      <c r="N46" s="29">
        <f t="shared" si="5"/>
        <v>0</v>
      </c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s="17" customFormat="1" ht="43.5" customHeight="1">
      <c r="A47" s="12">
        <v>41034500</v>
      </c>
      <c r="B47" s="15" t="s">
        <v>52</v>
      </c>
      <c r="C47" s="29">
        <f t="shared" si="0"/>
        <v>0</v>
      </c>
      <c r="D47" s="31"/>
      <c r="E47" s="31"/>
      <c r="F47" s="31"/>
      <c r="G47" s="29">
        <f t="shared" si="1"/>
        <v>0</v>
      </c>
      <c r="H47" s="31"/>
      <c r="I47" s="31"/>
      <c r="J47" s="31"/>
      <c r="K47" s="29">
        <f t="shared" si="2"/>
        <v>0</v>
      </c>
      <c r="L47" s="29">
        <f t="shared" si="3"/>
        <v>0</v>
      </c>
      <c r="M47" s="29"/>
      <c r="N47" s="29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s="17" customFormat="1" ht="23.25" customHeight="1">
      <c r="A48" s="12">
        <v>41035000</v>
      </c>
      <c r="B48" s="15" t="s">
        <v>31</v>
      </c>
      <c r="C48" s="29">
        <f t="shared" si="0"/>
        <v>3345532</v>
      </c>
      <c r="D48" s="31">
        <v>2350898</v>
      </c>
      <c r="E48" s="31">
        <v>994634</v>
      </c>
      <c r="F48" s="31">
        <v>994634</v>
      </c>
      <c r="G48" s="29">
        <f t="shared" si="1"/>
        <v>879586.35</v>
      </c>
      <c r="H48" s="31">
        <v>793386.35</v>
      </c>
      <c r="I48" s="31">
        <v>86200</v>
      </c>
      <c r="J48" s="31">
        <v>86200</v>
      </c>
      <c r="K48" s="29">
        <f t="shared" si="2"/>
        <v>4225118.35</v>
      </c>
      <c r="L48" s="29">
        <f t="shared" si="3"/>
        <v>3144284.35</v>
      </c>
      <c r="M48" s="29">
        <f t="shared" si="7"/>
        <v>1080834</v>
      </c>
      <c r="N48" s="29">
        <f t="shared" si="5"/>
        <v>1080834</v>
      </c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s="17" customFormat="1" ht="57" customHeight="1">
      <c r="A49" s="12">
        <v>41035200</v>
      </c>
      <c r="B49" s="35" t="s">
        <v>51</v>
      </c>
      <c r="C49" s="29">
        <f t="shared" si="0"/>
        <v>0</v>
      </c>
      <c r="D49" s="31"/>
      <c r="E49" s="31"/>
      <c r="F49" s="31"/>
      <c r="G49" s="29">
        <f t="shared" si="1"/>
        <v>33245</v>
      </c>
      <c r="H49" s="31">
        <v>33245</v>
      </c>
      <c r="I49" s="31"/>
      <c r="J49" s="31"/>
      <c r="K49" s="29">
        <f t="shared" si="2"/>
        <v>33245</v>
      </c>
      <c r="L49" s="29">
        <f t="shared" si="3"/>
        <v>33245</v>
      </c>
      <c r="M49" s="29"/>
      <c r="N49" s="29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s="17" customFormat="1" ht="124.5" customHeight="1">
      <c r="A50" s="12">
        <v>41035800</v>
      </c>
      <c r="B50" s="15" t="s">
        <v>32</v>
      </c>
      <c r="C50" s="29">
        <f t="shared" si="0"/>
        <v>1111400</v>
      </c>
      <c r="D50" s="31">
        <v>1111400</v>
      </c>
      <c r="E50" s="31"/>
      <c r="F50" s="31"/>
      <c r="G50" s="29">
        <f t="shared" si="1"/>
        <v>0</v>
      </c>
      <c r="H50" s="31">
        <v>0</v>
      </c>
      <c r="I50" s="31">
        <v>0</v>
      </c>
      <c r="J50" s="31"/>
      <c r="K50" s="29">
        <f t="shared" si="2"/>
        <v>1111400</v>
      </c>
      <c r="L50" s="29">
        <f t="shared" si="3"/>
        <v>1111400</v>
      </c>
      <c r="M50" s="29">
        <f t="shared" si="7"/>
        <v>0</v>
      </c>
      <c r="N50" s="29">
        <f t="shared" si="5"/>
        <v>0</v>
      </c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s="17" customFormat="1" ht="22.5" customHeight="1">
      <c r="A51" s="12"/>
      <c r="B51" s="15" t="s">
        <v>44</v>
      </c>
      <c r="C51" s="29">
        <f t="shared" si="0"/>
        <v>28464935</v>
      </c>
      <c r="D51" s="31">
        <f aca="true" t="shared" si="8" ref="D51:J51">D12+D20</f>
        <v>27811835</v>
      </c>
      <c r="E51" s="31">
        <f t="shared" si="8"/>
        <v>653100</v>
      </c>
      <c r="F51" s="31">
        <f t="shared" si="8"/>
        <v>0</v>
      </c>
      <c r="G51" s="31">
        <f t="shared" si="8"/>
        <v>906000</v>
      </c>
      <c r="H51" s="31">
        <f t="shared" si="8"/>
        <v>906000</v>
      </c>
      <c r="I51" s="31">
        <f t="shared" si="8"/>
        <v>0</v>
      </c>
      <c r="J51" s="31">
        <f t="shared" si="8"/>
        <v>0</v>
      </c>
      <c r="K51" s="29">
        <f t="shared" si="2"/>
        <v>29370935</v>
      </c>
      <c r="L51" s="29">
        <f t="shared" si="3"/>
        <v>28717835</v>
      </c>
      <c r="M51" s="29">
        <f t="shared" si="7"/>
        <v>653100</v>
      </c>
      <c r="N51" s="29">
        <f>F51+J51</f>
        <v>0</v>
      </c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s="27" customFormat="1" ht="27.75" customHeight="1">
      <c r="A52" s="11"/>
      <c r="B52" s="33" t="s">
        <v>15</v>
      </c>
      <c r="C52" s="26">
        <f t="shared" si="0"/>
        <v>163339982</v>
      </c>
      <c r="D52" s="26">
        <f>D12+D20+D36</f>
        <v>161692248</v>
      </c>
      <c r="E52" s="26">
        <f>E12+E20+E36</f>
        <v>1647734</v>
      </c>
      <c r="F52" s="26">
        <f>F12+F20+F36</f>
        <v>994634</v>
      </c>
      <c r="G52" s="26">
        <f t="shared" si="1"/>
        <v>1960631.35</v>
      </c>
      <c r="H52" s="26">
        <f>H12+H20+H36</f>
        <v>1874431.35</v>
      </c>
      <c r="I52" s="26">
        <f>I12+I20+I36</f>
        <v>86200</v>
      </c>
      <c r="J52" s="26">
        <f>J12+J20+J36</f>
        <v>86200</v>
      </c>
      <c r="K52" s="26">
        <f t="shared" si="2"/>
        <v>165300613.35</v>
      </c>
      <c r="L52" s="26">
        <f t="shared" si="3"/>
        <v>163566679.35</v>
      </c>
      <c r="M52" s="26">
        <f t="shared" si="7"/>
        <v>1733934</v>
      </c>
      <c r="N52" s="26">
        <f t="shared" si="5"/>
        <v>1080834</v>
      </c>
      <c r="IK52" s="28"/>
      <c r="IL52" s="28"/>
      <c r="IM52" s="28"/>
      <c r="IN52" s="28"/>
      <c r="IO52" s="28"/>
      <c r="IP52" s="28"/>
      <c r="IQ52" s="28"/>
      <c r="IR52" s="28"/>
      <c r="IS52" s="28"/>
    </row>
    <row r="55" spans="1:9" ht="15.75">
      <c r="A55" s="20" t="s">
        <v>34</v>
      </c>
      <c r="B55" s="21"/>
      <c r="C55" s="22"/>
      <c r="D55" s="22"/>
      <c r="F55" s="22"/>
      <c r="I55" s="21" t="s">
        <v>39</v>
      </c>
    </row>
  </sheetData>
  <sheetProtection/>
  <mergeCells count="23">
    <mergeCell ref="G10:G11"/>
    <mergeCell ref="H10:H11"/>
    <mergeCell ref="A9:A11"/>
    <mergeCell ref="M10:N10"/>
    <mergeCell ref="C9:F9"/>
    <mergeCell ref="G9:J9"/>
    <mergeCell ref="K9:N9"/>
    <mergeCell ref="I10:J10"/>
    <mergeCell ref="K10:K11"/>
    <mergeCell ref="L10:L11"/>
    <mergeCell ref="E10:F10"/>
    <mergeCell ref="C10:C11"/>
    <mergeCell ref="D10:D11"/>
    <mergeCell ref="B9:B11"/>
    <mergeCell ref="B7:N7"/>
    <mergeCell ref="D1:F1"/>
    <mergeCell ref="D2:F2"/>
    <mergeCell ref="D4:F4"/>
    <mergeCell ref="A6:N6"/>
    <mergeCell ref="L1:N1"/>
    <mergeCell ref="L2:N2"/>
    <mergeCell ref="L4:N4"/>
    <mergeCell ref="L3:M3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2016-07-26T09:38:56Z</cp:lastPrinted>
  <dcterms:created xsi:type="dcterms:W3CDTF">2014-01-17T10:52:16Z</dcterms:created>
  <dcterms:modified xsi:type="dcterms:W3CDTF">2016-07-27T12:14:13Z</dcterms:modified>
  <cp:category/>
  <cp:version/>
  <cp:contentType/>
  <cp:contentStatus/>
</cp:coreProperties>
</file>