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65" windowWidth="15480" windowHeight="10380" activeTab="0"/>
  </bookViews>
  <sheets>
    <sheet name="дод.1" sheetId="1" r:id="rId1"/>
  </sheets>
  <definedNames>
    <definedName name="_xlfn.AGGREGATE" hidden="1">#NAME?</definedName>
    <definedName name="_xlnm.Print_Titles" localSheetId="0">'дод.1'!$A:$E,'дод.1'!$9:$11</definedName>
    <definedName name="_xlnm.Print_Area" localSheetId="0">'дод.1'!$A$1:$N$49</definedName>
  </definedNames>
  <calcPr fullCalcOnLoad="1"/>
</workbook>
</file>

<file path=xl/sharedStrings.xml><?xml version="1.0" encoding="utf-8"?>
<sst xmlns="http://schemas.openxmlformats.org/spreadsheetml/2006/main" count="64" uniqueCount="52">
  <si>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</si>
  <si>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</si>
  <si>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</si>
  <si>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</si>
  <si>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</si>
  <si>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</si>
  <si>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</si>
  <si>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Загальний фонд</t>
  </si>
  <si>
    <t>Спеціальний фонд</t>
  </si>
  <si>
    <t>Всього</t>
  </si>
  <si>
    <t>в т.ч. бюджет розвитку</t>
  </si>
  <si>
    <t>Власні надходження бюджетних установ</t>
  </si>
  <si>
    <t>Від органів державного управління</t>
  </si>
  <si>
    <t xml:space="preserve">Дотації </t>
  </si>
  <si>
    <t>Субвенції</t>
  </si>
  <si>
    <t>Всього доходів</t>
  </si>
  <si>
    <t>Податок та збір на доходи фізичних осіб</t>
  </si>
  <si>
    <t>Податок на доходи фізичних осіб, що сплачується податковими агентами, 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</si>
  <si>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</si>
  <si>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та фінансових установ комунальної пласності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</si>
  <si>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</si>
  <si>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</si>
  <si>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</si>
  <si>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</si>
  <si>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Базова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</si>
  <si>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інвалідом І чи ІІ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</si>
  <si>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</si>
  <si>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 і водовідведення, квартирної плати ( утримання будинкув і споруд та прибудинкових територій),вивезення побутового сміття та рідких нечистот), на компенсацію  втрати частини доходів у зв'язку з відмінот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</si>
  <si>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 субсидій населенню на придбання твердого та ріркого пічного побутового палива та скрапленого газу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</si>
  <si>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</si>
  <si>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</si>
  <si>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</t>
  </si>
  <si>
    <t>Субвенція з державного бюджету місцевим бюджетам на виплату  державної соціальної допомоги на дітей -  сиріт та дітей, позбавлених батьківського піклування, грошового забезпечення батькам-вихователям і прийомним батькам на надання  соціальних послуг у дитячих будинках сімейного типу та прийомних сім'ях за принципом "гроші ходять за дитиною"</t>
  </si>
  <si>
    <t>Надходження бюджетних установ від реалізації в установленому порядку майна (крім нерухомого майна)</t>
  </si>
  <si>
    <t>Заступник голови районної ради</t>
  </si>
  <si>
    <t>до рішення  районної ради</t>
  </si>
  <si>
    <t>грн.</t>
  </si>
  <si>
    <t>Затверджено з урахуванням змін</t>
  </si>
  <si>
    <t>Внесено зміни</t>
  </si>
  <si>
    <t>І.В.Клігунова</t>
  </si>
  <si>
    <t>Додаток1</t>
  </si>
  <si>
    <t>Податок на доходи фізичних осіб, що сплачується податковими агентами,  із доходів платника податку у  вигляді заробітної плати</t>
  </si>
  <si>
    <t xml:space="preserve">Доходи від власності та підприємницької діяльності </t>
  </si>
  <si>
    <t>Частина чистого прибутку (доходу) комунальних унітарних підприємств та їх об'єднань, що вилучається до  відповідного місцевого  бюджету</t>
  </si>
  <si>
    <t>Всього доходів(без урахування трансфертів)</t>
  </si>
  <si>
    <t xml:space="preserve">Затверджено </t>
  </si>
  <si>
    <t>"Доходи  районного бюджету на 2016 рік"</t>
  </si>
  <si>
    <t xml:space="preserve">Зміни до додатку 1  до  рішення  районної ради "Про районний бюджет на 2016 рік" </t>
  </si>
  <si>
    <t>Інші неподаткові надходження</t>
  </si>
  <si>
    <t>Інші надходження</t>
  </si>
  <si>
    <t>від 25.05.2016</t>
  </si>
  <si>
    <t>сьомого скликання</t>
  </si>
</sst>
</file>

<file path=xl/styles.xml><?xml version="1.0" encoding="utf-8"?>
<styleSheet xmlns="http://schemas.openxmlformats.org/spreadsheetml/2006/main">
  <numFmts count="4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4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0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0"/>
    </font>
    <font>
      <b/>
      <sz val="14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9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4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5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/>
    </xf>
    <xf numFmtId="0" fontId="28" fillId="0" borderId="12" xfId="0" applyNumberFormat="1" applyFont="1" applyFill="1" applyBorder="1" applyAlignment="1" applyProtection="1">
      <alignment horizontal="center" vertical="center" wrapText="1"/>
      <protection/>
    </xf>
    <xf numFmtId="0" fontId="28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>
      <alignment vertical="center" wrapText="1"/>
      <protection/>
    </xf>
    <xf numFmtId="0" fontId="27" fillId="0" borderId="12" xfId="0" applyNumberFormat="1" applyFont="1" applyFill="1" applyBorder="1" applyAlignment="1" applyProtection="1">
      <alignment vertical="center" wrapText="1"/>
      <protection/>
    </xf>
    <xf numFmtId="0" fontId="27" fillId="0" borderId="0" xfId="0" applyNumberFormat="1" applyFont="1" applyFill="1" applyAlignment="1" applyProtection="1">
      <alignment wrapText="1"/>
      <protection/>
    </xf>
    <xf numFmtId="0" fontId="27" fillId="0" borderId="0" xfId="0" applyFont="1" applyFill="1" applyAlignment="1">
      <alignment wrapText="1"/>
    </xf>
    <xf numFmtId="0" fontId="27" fillId="0" borderId="0" xfId="0" applyNumberFormat="1" applyFont="1" applyFill="1" applyAlignment="1" applyProtection="1">
      <alignment horizontal="left" vertical="center" wrapText="1"/>
      <protection/>
    </xf>
    <xf numFmtId="0" fontId="36" fillId="0" borderId="13" xfId="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Alignment="1">
      <alignment/>
    </xf>
    <xf numFmtId="0" fontId="20" fillId="0" borderId="0" xfId="0" applyNumberFormat="1" applyFont="1" applyFill="1" applyAlignment="1" applyProtection="1">
      <alignment/>
      <protection/>
    </xf>
    <xf numFmtId="0" fontId="37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6" fillId="0" borderId="0" xfId="0" applyNumberFormat="1" applyFont="1" applyFill="1" applyBorder="1" applyAlignment="1" applyProtection="1">
      <alignment horizontal="right" vertical="center"/>
      <protection/>
    </xf>
    <xf numFmtId="0" fontId="26" fillId="0" borderId="0" xfId="0" applyNumberFormat="1" applyFont="1" applyFill="1" applyAlignment="1" applyProtection="1">
      <alignment horizontal="center" vertical="center"/>
      <protection/>
    </xf>
    <xf numFmtId="4" fontId="19" fillId="0" borderId="12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Font="1" applyFill="1" applyAlignment="1">
      <alignment wrapText="1"/>
    </xf>
    <xf numFmtId="0" fontId="19" fillId="0" borderId="0" xfId="0" applyNumberFormat="1" applyFont="1" applyFill="1" applyAlignment="1" applyProtection="1">
      <alignment wrapText="1"/>
      <protection/>
    </xf>
    <xf numFmtId="4" fontId="19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38" fillId="0" borderId="12" xfId="0" applyNumberFormat="1" applyFont="1" applyBorder="1" applyAlignment="1">
      <alignment vertical="center" wrapText="1"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39" fillId="0" borderId="12" xfId="0" applyFont="1" applyBorder="1" applyAlignment="1">
      <alignment vertical="center" wrapText="1"/>
    </xf>
    <xf numFmtId="0" fontId="37" fillId="0" borderId="0" xfId="0" applyNumberFormat="1" applyFont="1" applyFill="1" applyAlignment="1" applyProtection="1">
      <alignment horizontal="left" vertical="center" wrapText="1"/>
      <protection/>
    </xf>
    <xf numFmtId="0" fontId="26" fillId="0" borderId="0" xfId="0" applyNumberFormat="1" applyFont="1" applyFill="1" applyAlignment="1" applyProtection="1">
      <alignment horizontal="center" vertical="center"/>
      <protection/>
    </xf>
    <xf numFmtId="0" fontId="37" fillId="0" borderId="0" xfId="0" applyNumberFormat="1" applyFont="1" applyFill="1" applyAlignment="1" applyProtection="1">
      <alignment horizontal="left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/>
      <protection/>
    </xf>
    <xf numFmtId="0" fontId="20" fillId="0" borderId="12" xfId="0" applyNumberFormat="1" applyFont="1" applyFill="1" applyBorder="1" applyAlignment="1" applyProtection="1">
      <alignment horizontal="center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S49"/>
  <sheetViews>
    <sheetView showGridLines="0" showZeros="0" tabSelected="1" zoomScalePageLayoutView="0" workbookViewId="0" topLeftCell="A1">
      <pane xSplit="2" ySplit="11" topLeftCell="C43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H44" sqref="H44"/>
    </sheetView>
  </sheetViews>
  <sheetFormatPr defaultColWidth="9.16015625" defaultRowHeight="12.75"/>
  <cols>
    <col min="1" max="1" width="11.83203125" style="1" customWidth="1"/>
    <col min="2" max="2" width="54.33203125" style="1" customWidth="1"/>
    <col min="3" max="3" width="16.16015625" style="1" customWidth="1"/>
    <col min="4" max="4" width="16.33203125" style="1" customWidth="1"/>
    <col min="5" max="5" width="12.83203125" style="1" customWidth="1"/>
    <col min="6" max="6" width="12.5" style="1" customWidth="1"/>
    <col min="7" max="7" width="13.66015625" style="1" customWidth="1"/>
    <col min="8" max="8" width="12.83203125" style="1" customWidth="1"/>
    <col min="9" max="9" width="12.16015625" style="1" customWidth="1"/>
    <col min="10" max="10" width="12.33203125" style="1" customWidth="1"/>
    <col min="11" max="11" width="15.5" style="1" customWidth="1"/>
    <col min="12" max="12" width="15.16015625" style="1" customWidth="1"/>
    <col min="13" max="13" width="13.66015625" style="3" customWidth="1"/>
    <col min="14" max="14" width="11.33203125" style="3" customWidth="1"/>
    <col min="15" max="244" width="9.16015625" style="3" customWidth="1"/>
    <col min="245" max="253" width="9.16015625" style="1" customWidth="1"/>
    <col min="254" max="16384" width="9.16015625" style="3" customWidth="1"/>
  </cols>
  <sheetData>
    <row r="1" spans="3:14" ht="18.75" customHeight="1">
      <c r="C1" s="3"/>
      <c r="D1" s="36"/>
      <c r="E1" s="36"/>
      <c r="F1" s="36"/>
      <c r="L1" s="36" t="s">
        <v>40</v>
      </c>
      <c r="M1" s="36"/>
      <c r="N1" s="36"/>
    </row>
    <row r="2" spans="3:14" ht="16.5" customHeight="1">
      <c r="C2" s="3"/>
      <c r="D2" s="36"/>
      <c r="E2" s="36"/>
      <c r="F2" s="36"/>
      <c r="L2" s="36" t="s">
        <v>35</v>
      </c>
      <c r="M2" s="36"/>
      <c r="N2" s="36"/>
    </row>
    <row r="3" spans="3:14" ht="16.5" customHeight="1">
      <c r="C3" s="3"/>
      <c r="D3" s="34"/>
      <c r="E3" s="34"/>
      <c r="F3" s="34"/>
      <c r="L3" s="36" t="s">
        <v>51</v>
      </c>
      <c r="M3" s="36"/>
      <c r="N3" s="34"/>
    </row>
    <row r="4" spans="3:14" ht="13.5" customHeight="1">
      <c r="C4" s="3"/>
      <c r="D4" s="36"/>
      <c r="E4" s="36"/>
      <c r="F4" s="36"/>
      <c r="L4" s="36" t="s">
        <v>50</v>
      </c>
      <c r="M4" s="36"/>
      <c r="N4" s="36"/>
    </row>
    <row r="5" spans="3:13" ht="13.5" customHeight="1">
      <c r="C5" s="3"/>
      <c r="D5" s="18"/>
      <c r="E5" s="18"/>
      <c r="F5" s="18"/>
      <c r="M5" s="1"/>
    </row>
    <row r="6" spans="1:14" ht="22.5" customHeight="1">
      <c r="A6" s="35" t="s">
        <v>47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 ht="21.75" customHeight="1">
      <c r="A7" s="25"/>
      <c r="B7" s="35" t="s">
        <v>46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2:14" ht="18.75">
      <c r="B8" s="23"/>
      <c r="C8" s="23"/>
      <c r="D8" s="23"/>
      <c r="E8" s="23"/>
      <c r="F8" s="24"/>
      <c r="N8" s="19" t="s">
        <v>36</v>
      </c>
    </row>
    <row r="9" spans="1:14" ht="18.75" customHeight="1">
      <c r="A9" s="37" t="s">
        <v>0</v>
      </c>
      <c r="B9" s="37" t="s">
        <v>1</v>
      </c>
      <c r="C9" s="38" t="s">
        <v>45</v>
      </c>
      <c r="D9" s="38"/>
      <c r="E9" s="38"/>
      <c r="F9" s="38"/>
      <c r="G9" s="39" t="s">
        <v>38</v>
      </c>
      <c r="H9" s="39"/>
      <c r="I9" s="39"/>
      <c r="J9" s="39"/>
      <c r="K9" s="39" t="s">
        <v>37</v>
      </c>
      <c r="L9" s="39"/>
      <c r="M9" s="39"/>
      <c r="N9" s="39"/>
    </row>
    <row r="10" spans="1:14" ht="25.5" customHeight="1">
      <c r="A10" s="37"/>
      <c r="B10" s="37"/>
      <c r="C10" s="37" t="s">
        <v>9</v>
      </c>
      <c r="D10" s="37" t="s">
        <v>7</v>
      </c>
      <c r="E10" s="37" t="s">
        <v>8</v>
      </c>
      <c r="F10" s="37"/>
      <c r="G10" s="37" t="s">
        <v>9</v>
      </c>
      <c r="H10" s="37" t="s">
        <v>7</v>
      </c>
      <c r="I10" s="37" t="s">
        <v>8</v>
      </c>
      <c r="J10" s="37"/>
      <c r="K10" s="37" t="s">
        <v>9</v>
      </c>
      <c r="L10" s="37" t="s">
        <v>7</v>
      </c>
      <c r="M10" s="37" t="s">
        <v>8</v>
      </c>
      <c r="N10" s="37"/>
    </row>
    <row r="11" spans="1:14" ht="49.5" customHeight="1">
      <c r="A11" s="37"/>
      <c r="B11" s="37"/>
      <c r="C11" s="37"/>
      <c r="D11" s="37"/>
      <c r="E11" s="13" t="s">
        <v>9</v>
      </c>
      <c r="F11" s="11" t="s">
        <v>10</v>
      </c>
      <c r="G11" s="37"/>
      <c r="H11" s="37"/>
      <c r="I11" s="13" t="s">
        <v>9</v>
      </c>
      <c r="J11" s="11" t="s">
        <v>10</v>
      </c>
      <c r="K11" s="37"/>
      <c r="L11" s="37"/>
      <c r="M11" s="13" t="s">
        <v>9</v>
      </c>
      <c r="N11" s="11" t="s">
        <v>10</v>
      </c>
    </row>
    <row r="12" spans="1:253" s="7" customFormat="1" ht="31.5" customHeight="1">
      <c r="A12" s="4">
        <v>10000000</v>
      </c>
      <c r="B12" s="5" t="s">
        <v>3</v>
      </c>
      <c r="C12" s="29">
        <f>D12+E12</f>
        <v>27808735</v>
      </c>
      <c r="D12" s="29">
        <f>D13</f>
        <v>27808735</v>
      </c>
      <c r="E12" s="29">
        <f>E13</f>
        <v>0</v>
      </c>
      <c r="F12" s="29">
        <f>F13</f>
        <v>0</v>
      </c>
      <c r="G12" s="29">
        <f>H12+I12</f>
        <v>0</v>
      </c>
      <c r="H12" s="29">
        <f>H13</f>
        <v>0</v>
      </c>
      <c r="I12" s="29">
        <f>I13</f>
        <v>0</v>
      </c>
      <c r="J12" s="29">
        <f>J13</f>
        <v>0</v>
      </c>
      <c r="K12" s="29">
        <f>L12+M12</f>
        <v>27808735</v>
      </c>
      <c r="L12" s="29">
        <f>D12+H12</f>
        <v>27808735</v>
      </c>
      <c r="M12" s="29">
        <f>E12+I12</f>
        <v>0</v>
      </c>
      <c r="N12" s="29">
        <f>F12+J12</f>
        <v>0</v>
      </c>
      <c r="IK12" s="6"/>
      <c r="IL12" s="6"/>
      <c r="IM12" s="6"/>
      <c r="IN12" s="6"/>
      <c r="IO12" s="6"/>
      <c r="IP12" s="6"/>
      <c r="IQ12" s="6"/>
      <c r="IR12" s="6"/>
      <c r="IS12" s="6"/>
    </row>
    <row r="13" spans="1:253" s="17" customFormat="1" ht="31.5" customHeight="1">
      <c r="A13" s="12">
        <v>11000000</v>
      </c>
      <c r="B13" s="15" t="s">
        <v>4</v>
      </c>
      <c r="C13" s="29">
        <f aca="true" t="shared" si="0" ref="C13:C46">D13+E13</f>
        <v>27808735</v>
      </c>
      <c r="D13" s="30">
        <f>D14+D18</f>
        <v>27808735</v>
      </c>
      <c r="E13" s="30">
        <f>E14+E18</f>
        <v>0</v>
      </c>
      <c r="F13" s="30">
        <f>F14+F18</f>
        <v>0</v>
      </c>
      <c r="G13" s="29">
        <f aca="true" t="shared" si="1" ref="G13:G46">H13+I13</f>
        <v>0</v>
      </c>
      <c r="H13" s="30">
        <f>H14+H18</f>
        <v>0</v>
      </c>
      <c r="I13" s="30">
        <f>I14+I18</f>
        <v>0</v>
      </c>
      <c r="J13" s="30">
        <f>J14+J18</f>
        <v>0</v>
      </c>
      <c r="K13" s="29">
        <f aca="true" t="shared" si="2" ref="K13:K46">L13+M13</f>
        <v>27808735</v>
      </c>
      <c r="L13" s="29">
        <f aca="true" t="shared" si="3" ref="L13:L46">D13+H13</f>
        <v>27808735</v>
      </c>
      <c r="M13" s="29">
        <f aca="true" t="shared" si="4" ref="M13:M22">E13+I13</f>
        <v>0</v>
      </c>
      <c r="N13" s="29">
        <f aca="true" t="shared" si="5" ref="N13:N46">F13+J13</f>
        <v>0</v>
      </c>
      <c r="IK13" s="16"/>
      <c r="IL13" s="16"/>
      <c r="IM13" s="16"/>
      <c r="IN13" s="16"/>
      <c r="IO13" s="16"/>
      <c r="IP13" s="16"/>
      <c r="IQ13" s="16"/>
      <c r="IR13" s="16"/>
      <c r="IS13" s="16"/>
    </row>
    <row r="14" spans="1:253" s="17" customFormat="1" ht="31.5" customHeight="1">
      <c r="A14" s="12">
        <v>11010000</v>
      </c>
      <c r="B14" s="15" t="s">
        <v>16</v>
      </c>
      <c r="C14" s="29">
        <f t="shared" si="0"/>
        <v>27806235</v>
      </c>
      <c r="D14" s="31">
        <f>D15+D16+D17</f>
        <v>27806235</v>
      </c>
      <c r="E14" s="31"/>
      <c r="F14" s="31"/>
      <c r="G14" s="29">
        <f t="shared" si="1"/>
        <v>0</v>
      </c>
      <c r="H14" s="31">
        <f>H15+H16+H17</f>
        <v>0</v>
      </c>
      <c r="I14" s="31"/>
      <c r="J14" s="31"/>
      <c r="K14" s="29">
        <f t="shared" si="2"/>
        <v>27806235</v>
      </c>
      <c r="L14" s="29">
        <f t="shared" si="3"/>
        <v>27806235</v>
      </c>
      <c r="M14" s="29">
        <f t="shared" si="4"/>
        <v>0</v>
      </c>
      <c r="N14" s="29">
        <f t="shared" si="5"/>
        <v>0</v>
      </c>
      <c r="IK14" s="16"/>
      <c r="IL14" s="16"/>
      <c r="IM14" s="16"/>
      <c r="IN14" s="16"/>
      <c r="IO14" s="16"/>
      <c r="IP14" s="16"/>
      <c r="IQ14" s="16"/>
      <c r="IR14" s="16"/>
      <c r="IS14" s="16"/>
    </row>
    <row r="15" spans="1:253" s="17" customFormat="1" ht="48" customHeight="1">
      <c r="A15" s="12">
        <v>11010100</v>
      </c>
      <c r="B15" s="15" t="s">
        <v>41</v>
      </c>
      <c r="C15" s="29">
        <f t="shared" si="0"/>
        <v>18054000</v>
      </c>
      <c r="D15" s="31">
        <v>18054000</v>
      </c>
      <c r="E15" s="31"/>
      <c r="F15" s="31"/>
      <c r="G15" s="29">
        <f t="shared" si="1"/>
        <v>0</v>
      </c>
      <c r="H15" s="31"/>
      <c r="I15" s="31"/>
      <c r="J15" s="31"/>
      <c r="K15" s="29">
        <f t="shared" si="2"/>
        <v>18054000</v>
      </c>
      <c r="L15" s="29">
        <f t="shared" si="3"/>
        <v>18054000</v>
      </c>
      <c r="M15" s="29">
        <f t="shared" si="4"/>
        <v>0</v>
      </c>
      <c r="N15" s="29">
        <f t="shared" si="5"/>
        <v>0</v>
      </c>
      <c r="IK15" s="16"/>
      <c r="IL15" s="16"/>
      <c r="IM15" s="16"/>
      <c r="IN15" s="16"/>
      <c r="IO15" s="16"/>
      <c r="IP15" s="16"/>
      <c r="IQ15" s="16"/>
      <c r="IR15" s="16"/>
      <c r="IS15" s="16"/>
    </row>
    <row r="16" spans="1:253" s="17" customFormat="1" ht="43.5" customHeight="1">
      <c r="A16" s="12">
        <v>11010400</v>
      </c>
      <c r="B16" s="15" t="s">
        <v>17</v>
      </c>
      <c r="C16" s="29">
        <f t="shared" si="0"/>
        <v>9540835</v>
      </c>
      <c r="D16" s="31">
        <v>9540835</v>
      </c>
      <c r="E16" s="31"/>
      <c r="F16" s="31"/>
      <c r="G16" s="29">
        <f t="shared" si="1"/>
        <v>0</v>
      </c>
      <c r="H16" s="31"/>
      <c r="I16" s="31"/>
      <c r="J16" s="31"/>
      <c r="K16" s="29">
        <f t="shared" si="2"/>
        <v>9540835</v>
      </c>
      <c r="L16" s="29">
        <f t="shared" si="3"/>
        <v>9540835</v>
      </c>
      <c r="M16" s="29">
        <f t="shared" si="4"/>
        <v>0</v>
      </c>
      <c r="N16" s="29">
        <f t="shared" si="5"/>
        <v>0</v>
      </c>
      <c r="IK16" s="16"/>
      <c r="IL16" s="16"/>
      <c r="IM16" s="16"/>
      <c r="IN16" s="16"/>
      <c r="IO16" s="16"/>
      <c r="IP16" s="16"/>
      <c r="IQ16" s="16"/>
      <c r="IR16" s="16"/>
      <c r="IS16" s="16"/>
    </row>
    <row r="17" spans="1:14" s="14" customFormat="1" ht="48" customHeight="1">
      <c r="A17" s="12">
        <v>11010500</v>
      </c>
      <c r="B17" s="15" t="s">
        <v>18</v>
      </c>
      <c r="C17" s="29">
        <f t="shared" si="0"/>
        <v>211400</v>
      </c>
      <c r="D17" s="32">
        <v>211400</v>
      </c>
      <c r="E17" s="32"/>
      <c r="F17" s="32"/>
      <c r="G17" s="29">
        <f t="shared" si="1"/>
        <v>0</v>
      </c>
      <c r="H17" s="32"/>
      <c r="I17" s="32"/>
      <c r="J17" s="32"/>
      <c r="K17" s="29">
        <f t="shared" si="2"/>
        <v>211400</v>
      </c>
      <c r="L17" s="29">
        <f t="shared" si="3"/>
        <v>211400</v>
      </c>
      <c r="M17" s="29">
        <f t="shared" si="4"/>
        <v>0</v>
      </c>
      <c r="N17" s="29">
        <f t="shared" si="5"/>
        <v>0</v>
      </c>
    </row>
    <row r="18" spans="1:14" s="16" customFormat="1" ht="20.25" customHeight="1">
      <c r="A18" s="12">
        <v>11020000</v>
      </c>
      <c r="B18" s="15" t="s">
        <v>5</v>
      </c>
      <c r="C18" s="29">
        <f t="shared" si="0"/>
        <v>2500</v>
      </c>
      <c r="D18" s="32">
        <f>D19</f>
        <v>2500</v>
      </c>
      <c r="E18" s="32"/>
      <c r="F18" s="32"/>
      <c r="G18" s="29">
        <f t="shared" si="1"/>
        <v>0</v>
      </c>
      <c r="H18" s="32">
        <f>H19</f>
        <v>0</v>
      </c>
      <c r="I18" s="32"/>
      <c r="J18" s="32"/>
      <c r="K18" s="29">
        <f t="shared" si="2"/>
        <v>2500</v>
      </c>
      <c r="L18" s="29">
        <f t="shared" si="3"/>
        <v>2500</v>
      </c>
      <c r="M18" s="29">
        <f t="shared" si="4"/>
        <v>0</v>
      </c>
      <c r="N18" s="29">
        <f t="shared" si="5"/>
        <v>0</v>
      </c>
    </row>
    <row r="19" spans="1:253" s="17" customFormat="1" ht="29.25" customHeight="1">
      <c r="A19" s="12">
        <v>11020200</v>
      </c>
      <c r="B19" s="15" t="s">
        <v>19</v>
      </c>
      <c r="C19" s="29">
        <f t="shared" si="0"/>
        <v>2500</v>
      </c>
      <c r="D19" s="31">
        <v>2500</v>
      </c>
      <c r="E19" s="31"/>
      <c r="F19" s="31"/>
      <c r="G19" s="29">
        <f t="shared" si="1"/>
        <v>0</v>
      </c>
      <c r="H19" s="31"/>
      <c r="I19" s="31"/>
      <c r="J19" s="31"/>
      <c r="K19" s="29">
        <f t="shared" si="2"/>
        <v>2500</v>
      </c>
      <c r="L19" s="29">
        <f t="shared" si="3"/>
        <v>2500</v>
      </c>
      <c r="M19" s="29">
        <f t="shared" si="4"/>
        <v>0</v>
      </c>
      <c r="N19" s="29">
        <f t="shared" si="5"/>
        <v>0</v>
      </c>
      <c r="IK19" s="16"/>
      <c r="IL19" s="16"/>
      <c r="IM19" s="16"/>
      <c r="IN19" s="16"/>
      <c r="IO19" s="16"/>
      <c r="IP19" s="16"/>
      <c r="IQ19" s="16"/>
      <c r="IR19" s="16"/>
      <c r="IS19" s="16"/>
    </row>
    <row r="20" spans="1:253" s="8" customFormat="1" ht="20.25" customHeight="1">
      <c r="A20" s="4">
        <v>20000000</v>
      </c>
      <c r="B20" s="5" t="s">
        <v>6</v>
      </c>
      <c r="C20" s="29">
        <f t="shared" si="0"/>
        <v>656200</v>
      </c>
      <c r="D20" s="30">
        <f>D21+D23+D26</f>
        <v>3100</v>
      </c>
      <c r="E20" s="30">
        <f>E21+E26</f>
        <v>653100</v>
      </c>
      <c r="F20" s="30">
        <f>F21+F26</f>
        <v>0</v>
      </c>
      <c r="G20" s="29">
        <f>G21+G23+G26</f>
        <v>0</v>
      </c>
      <c r="H20" s="29">
        <f>H21+H23+H26</f>
        <v>0</v>
      </c>
      <c r="I20" s="29">
        <f>I21+I23+I26</f>
        <v>0</v>
      </c>
      <c r="J20" s="30">
        <f>J21+J26</f>
        <v>0</v>
      </c>
      <c r="K20" s="29">
        <f t="shared" si="2"/>
        <v>656200</v>
      </c>
      <c r="L20" s="29">
        <f t="shared" si="3"/>
        <v>3100</v>
      </c>
      <c r="M20" s="29">
        <f t="shared" si="4"/>
        <v>653100</v>
      </c>
      <c r="N20" s="29">
        <f t="shared" si="5"/>
        <v>0</v>
      </c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7" customFormat="1" ht="22.5" customHeight="1">
      <c r="A21" s="12">
        <v>21000000</v>
      </c>
      <c r="B21" s="15" t="s">
        <v>42</v>
      </c>
      <c r="C21" s="29">
        <f t="shared" si="0"/>
        <v>2100</v>
      </c>
      <c r="D21" s="30">
        <f aca="true" t="shared" si="6" ref="D21:J21">D22</f>
        <v>2100</v>
      </c>
      <c r="E21" s="30">
        <f t="shared" si="6"/>
        <v>0</v>
      </c>
      <c r="F21" s="30">
        <f t="shared" si="6"/>
        <v>0</v>
      </c>
      <c r="G21" s="29">
        <f t="shared" si="1"/>
        <v>0</v>
      </c>
      <c r="H21" s="30">
        <f t="shared" si="6"/>
        <v>0</v>
      </c>
      <c r="I21" s="30">
        <f t="shared" si="6"/>
        <v>0</v>
      </c>
      <c r="J21" s="30">
        <f t="shared" si="6"/>
        <v>0</v>
      </c>
      <c r="K21" s="29">
        <f t="shared" si="2"/>
        <v>2100</v>
      </c>
      <c r="L21" s="29">
        <f t="shared" si="3"/>
        <v>2100</v>
      </c>
      <c r="M21" s="29">
        <f t="shared" si="4"/>
        <v>0</v>
      </c>
      <c r="N21" s="29">
        <f t="shared" si="5"/>
        <v>0</v>
      </c>
      <c r="IK21" s="16"/>
      <c r="IL21" s="16"/>
      <c r="IM21" s="16"/>
      <c r="IN21" s="16"/>
      <c r="IO21" s="16"/>
      <c r="IP21" s="16"/>
      <c r="IQ21" s="16"/>
      <c r="IR21" s="16"/>
      <c r="IS21" s="16"/>
    </row>
    <row r="22" spans="1:253" s="17" customFormat="1" ht="51" customHeight="1">
      <c r="A22" s="12">
        <v>21010300</v>
      </c>
      <c r="B22" s="15" t="s">
        <v>43</v>
      </c>
      <c r="C22" s="29">
        <f t="shared" si="0"/>
        <v>2100</v>
      </c>
      <c r="D22" s="30">
        <v>2100</v>
      </c>
      <c r="E22" s="30"/>
      <c r="F22" s="30"/>
      <c r="G22" s="29">
        <f t="shared" si="1"/>
        <v>0</v>
      </c>
      <c r="H22" s="30"/>
      <c r="I22" s="30"/>
      <c r="J22" s="30"/>
      <c r="K22" s="29">
        <f t="shared" si="2"/>
        <v>2100</v>
      </c>
      <c r="L22" s="29">
        <f t="shared" si="3"/>
        <v>2100</v>
      </c>
      <c r="M22" s="29">
        <f t="shared" si="4"/>
        <v>0</v>
      </c>
      <c r="N22" s="29">
        <f t="shared" si="5"/>
        <v>0</v>
      </c>
      <c r="IK22" s="16"/>
      <c r="IL22" s="16"/>
      <c r="IM22" s="16"/>
      <c r="IN22" s="16"/>
      <c r="IO22" s="16"/>
      <c r="IP22" s="16"/>
      <c r="IQ22" s="16"/>
      <c r="IR22" s="16"/>
      <c r="IS22" s="16"/>
    </row>
    <row r="23" spans="1:253" s="17" customFormat="1" ht="19.5" customHeight="1">
      <c r="A23" s="12">
        <v>24000000</v>
      </c>
      <c r="B23" s="15" t="s">
        <v>48</v>
      </c>
      <c r="C23" s="29">
        <f t="shared" si="0"/>
        <v>1000</v>
      </c>
      <c r="D23" s="30">
        <f>D24</f>
        <v>1000</v>
      </c>
      <c r="E23" s="30"/>
      <c r="F23" s="30"/>
      <c r="G23" s="29">
        <f t="shared" si="1"/>
        <v>0</v>
      </c>
      <c r="H23" s="30">
        <f>H24</f>
        <v>0</v>
      </c>
      <c r="I23" s="30"/>
      <c r="J23" s="30"/>
      <c r="K23" s="29">
        <f t="shared" si="2"/>
        <v>1000</v>
      </c>
      <c r="L23" s="29">
        <f t="shared" si="3"/>
        <v>1000</v>
      </c>
      <c r="M23" s="29"/>
      <c r="N23" s="29"/>
      <c r="IK23" s="16"/>
      <c r="IL23" s="16"/>
      <c r="IM23" s="16"/>
      <c r="IN23" s="16"/>
      <c r="IO23" s="16"/>
      <c r="IP23" s="16"/>
      <c r="IQ23" s="16"/>
      <c r="IR23" s="16"/>
      <c r="IS23" s="16"/>
    </row>
    <row r="24" spans="1:253" s="17" customFormat="1" ht="19.5" customHeight="1">
      <c r="A24" s="12">
        <v>24060000</v>
      </c>
      <c r="B24" s="15" t="s">
        <v>49</v>
      </c>
      <c r="C24" s="29">
        <f t="shared" si="0"/>
        <v>1000</v>
      </c>
      <c r="D24" s="30">
        <f>D25</f>
        <v>1000</v>
      </c>
      <c r="E24" s="30"/>
      <c r="F24" s="30"/>
      <c r="G24" s="29">
        <f t="shared" si="1"/>
        <v>0</v>
      </c>
      <c r="H24" s="30">
        <f>H25</f>
        <v>0</v>
      </c>
      <c r="I24" s="30"/>
      <c r="J24" s="30"/>
      <c r="K24" s="29">
        <f t="shared" si="2"/>
        <v>1000</v>
      </c>
      <c r="L24" s="29">
        <f t="shared" si="3"/>
        <v>1000</v>
      </c>
      <c r="M24" s="29"/>
      <c r="N24" s="29"/>
      <c r="IK24" s="16"/>
      <c r="IL24" s="16"/>
      <c r="IM24" s="16"/>
      <c r="IN24" s="16"/>
      <c r="IO24" s="16"/>
      <c r="IP24" s="16"/>
      <c r="IQ24" s="16"/>
      <c r="IR24" s="16"/>
      <c r="IS24" s="16"/>
    </row>
    <row r="25" spans="1:253" s="17" customFormat="1" ht="19.5" customHeight="1">
      <c r="A25" s="12">
        <v>24060300</v>
      </c>
      <c r="B25" s="15" t="s">
        <v>49</v>
      </c>
      <c r="C25" s="29">
        <f>D25+E25</f>
        <v>1000</v>
      </c>
      <c r="D25" s="30">
        <v>1000</v>
      </c>
      <c r="E25" s="30"/>
      <c r="F25" s="30"/>
      <c r="G25" s="29">
        <f t="shared" si="1"/>
        <v>0</v>
      </c>
      <c r="H25" s="30"/>
      <c r="I25" s="30"/>
      <c r="J25" s="30"/>
      <c r="K25" s="29">
        <f t="shared" si="2"/>
        <v>1000</v>
      </c>
      <c r="L25" s="29">
        <f t="shared" si="3"/>
        <v>1000</v>
      </c>
      <c r="M25" s="29"/>
      <c r="N25" s="29"/>
      <c r="IK25" s="16"/>
      <c r="IL25" s="16"/>
      <c r="IM25" s="16"/>
      <c r="IN25" s="16"/>
      <c r="IO25" s="16"/>
      <c r="IP25" s="16"/>
      <c r="IQ25" s="16"/>
      <c r="IR25" s="16"/>
      <c r="IS25" s="16"/>
    </row>
    <row r="26" spans="1:253" s="17" customFormat="1" ht="20.25" customHeight="1">
      <c r="A26" s="12">
        <v>25000000</v>
      </c>
      <c r="B26" s="15" t="s">
        <v>11</v>
      </c>
      <c r="C26" s="29">
        <f t="shared" si="0"/>
        <v>653100</v>
      </c>
      <c r="D26" s="30">
        <f>D27</f>
        <v>0</v>
      </c>
      <c r="E26" s="30">
        <f>E27</f>
        <v>653100</v>
      </c>
      <c r="F26" s="30">
        <f>F27</f>
        <v>0</v>
      </c>
      <c r="G26" s="29">
        <f t="shared" si="1"/>
        <v>0</v>
      </c>
      <c r="H26" s="30">
        <f>H27</f>
        <v>0</v>
      </c>
      <c r="I26" s="30">
        <f>I27</f>
        <v>0</v>
      </c>
      <c r="J26" s="30">
        <f>J27</f>
        <v>0</v>
      </c>
      <c r="K26" s="29">
        <f t="shared" si="2"/>
        <v>653100</v>
      </c>
      <c r="L26" s="29">
        <f t="shared" si="3"/>
        <v>0</v>
      </c>
      <c r="M26" s="29">
        <f aca="true" t="shared" si="7" ref="M26:M46">E26+I26</f>
        <v>653100</v>
      </c>
      <c r="N26" s="29">
        <f t="shared" si="5"/>
        <v>0</v>
      </c>
      <c r="IK26" s="16"/>
      <c r="IL26" s="16"/>
      <c r="IM26" s="16"/>
      <c r="IN26" s="16"/>
      <c r="IO26" s="16"/>
      <c r="IP26" s="16"/>
      <c r="IQ26" s="16"/>
      <c r="IR26" s="16"/>
      <c r="IS26" s="16"/>
    </row>
    <row r="27" spans="1:253" s="17" customFormat="1" ht="31.5" customHeight="1">
      <c r="A27" s="12">
        <v>25010000</v>
      </c>
      <c r="B27" s="15" t="s">
        <v>20</v>
      </c>
      <c r="C27" s="29">
        <f t="shared" si="0"/>
        <v>653100</v>
      </c>
      <c r="D27" s="30">
        <f>D28+D29+D30</f>
        <v>0</v>
      </c>
      <c r="E27" s="30">
        <f>E28+E29+E30+E31</f>
        <v>653100</v>
      </c>
      <c r="F27" s="30">
        <f>F28+F29+F30</f>
        <v>0</v>
      </c>
      <c r="G27" s="29">
        <f t="shared" si="1"/>
        <v>0</v>
      </c>
      <c r="H27" s="30">
        <f>H28+H29+H30</f>
        <v>0</v>
      </c>
      <c r="I27" s="30">
        <f>I28+I29+I30+I31</f>
        <v>0</v>
      </c>
      <c r="J27" s="30">
        <f>J28+J29+J30</f>
        <v>0</v>
      </c>
      <c r="K27" s="29">
        <f t="shared" si="2"/>
        <v>653100</v>
      </c>
      <c r="L27" s="29">
        <f t="shared" si="3"/>
        <v>0</v>
      </c>
      <c r="M27" s="29">
        <f t="shared" si="7"/>
        <v>653100</v>
      </c>
      <c r="N27" s="29">
        <f t="shared" si="5"/>
        <v>0</v>
      </c>
      <c r="IK27" s="16"/>
      <c r="IL27" s="16"/>
      <c r="IM27" s="16"/>
      <c r="IN27" s="16"/>
      <c r="IO27" s="16"/>
      <c r="IP27" s="16"/>
      <c r="IQ27" s="16"/>
      <c r="IR27" s="16"/>
      <c r="IS27" s="16"/>
    </row>
    <row r="28" spans="1:253" s="17" customFormat="1" ht="28.5" customHeight="1">
      <c r="A28" s="12">
        <v>25010100</v>
      </c>
      <c r="B28" s="15" t="s">
        <v>21</v>
      </c>
      <c r="C28" s="29">
        <f t="shared" si="0"/>
        <v>47946</v>
      </c>
      <c r="D28" s="30"/>
      <c r="E28" s="30">
        <v>47946</v>
      </c>
      <c r="F28" s="30"/>
      <c r="G28" s="29">
        <f t="shared" si="1"/>
        <v>0</v>
      </c>
      <c r="H28" s="30"/>
      <c r="I28" s="30"/>
      <c r="J28" s="30"/>
      <c r="K28" s="29">
        <f t="shared" si="2"/>
        <v>47946</v>
      </c>
      <c r="L28" s="29">
        <f t="shared" si="3"/>
        <v>0</v>
      </c>
      <c r="M28" s="29">
        <f t="shared" si="7"/>
        <v>47946</v>
      </c>
      <c r="N28" s="29">
        <f t="shared" si="5"/>
        <v>0</v>
      </c>
      <c r="IK28" s="16"/>
      <c r="IL28" s="16"/>
      <c r="IM28" s="16"/>
      <c r="IN28" s="16"/>
      <c r="IO28" s="16"/>
      <c r="IP28" s="16"/>
      <c r="IQ28" s="16"/>
      <c r="IR28" s="16"/>
      <c r="IS28" s="16"/>
    </row>
    <row r="29" spans="1:253" s="17" customFormat="1" ht="27.75" customHeight="1">
      <c r="A29" s="12">
        <v>25010200</v>
      </c>
      <c r="B29" s="15" t="s">
        <v>22</v>
      </c>
      <c r="C29" s="29">
        <f t="shared" si="0"/>
        <v>549504</v>
      </c>
      <c r="D29" s="30"/>
      <c r="E29" s="30">
        <v>549504</v>
      </c>
      <c r="F29" s="30"/>
      <c r="G29" s="29">
        <f t="shared" si="1"/>
        <v>0</v>
      </c>
      <c r="H29" s="30"/>
      <c r="I29" s="30"/>
      <c r="J29" s="30"/>
      <c r="K29" s="29">
        <f t="shared" si="2"/>
        <v>549504</v>
      </c>
      <c r="L29" s="29">
        <f t="shared" si="3"/>
        <v>0</v>
      </c>
      <c r="M29" s="29">
        <f t="shared" si="7"/>
        <v>549504</v>
      </c>
      <c r="N29" s="29">
        <f t="shared" si="5"/>
        <v>0</v>
      </c>
      <c r="IK29" s="16"/>
      <c r="IL29" s="16"/>
      <c r="IM29" s="16"/>
      <c r="IN29" s="16"/>
      <c r="IO29" s="16"/>
      <c r="IP29" s="16"/>
      <c r="IQ29" s="16"/>
      <c r="IR29" s="16"/>
      <c r="IS29" s="16"/>
    </row>
    <row r="30" spans="1:253" s="17" customFormat="1" ht="20.25" customHeight="1">
      <c r="A30" s="12">
        <v>25010300</v>
      </c>
      <c r="B30" s="15" t="s">
        <v>23</v>
      </c>
      <c r="C30" s="29">
        <f t="shared" si="0"/>
        <v>48242</v>
      </c>
      <c r="D30" s="30"/>
      <c r="E30" s="30">
        <v>48242</v>
      </c>
      <c r="F30" s="30"/>
      <c r="G30" s="29">
        <f t="shared" si="1"/>
        <v>0</v>
      </c>
      <c r="H30" s="30"/>
      <c r="I30" s="30"/>
      <c r="J30" s="30"/>
      <c r="K30" s="29">
        <f t="shared" si="2"/>
        <v>48242</v>
      </c>
      <c r="L30" s="29">
        <f t="shared" si="3"/>
        <v>0</v>
      </c>
      <c r="M30" s="29">
        <f t="shared" si="7"/>
        <v>48242</v>
      </c>
      <c r="N30" s="29">
        <f t="shared" si="5"/>
        <v>0</v>
      </c>
      <c r="IK30" s="16"/>
      <c r="IL30" s="16"/>
      <c r="IM30" s="16"/>
      <c r="IN30" s="16"/>
      <c r="IO30" s="16"/>
      <c r="IP30" s="16"/>
      <c r="IQ30" s="16"/>
      <c r="IR30" s="16"/>
      <c r="IS30" s="16"/>
    </row>
    <row r="31" spans="1:253" s="17" customFormat="1" ht="42.75" customHeight="1">
      <c r="A31" s="12">
        <v>25010400</v>
      </c>
      <c r="B31" s="15" t="s">
        <v>33</v>
      </c>
      <c r="C31" s="29">
        <f t="shared" si="0"/>
        <v>7408</v>
      </c>
      <c r="D31" s="30"/>
      <c r="E31" s="30">
        <v>7408</v>
      </c>
      <c r="F31" s="30"/>
      <c r="G31" s="29">
        <f t="shared" si="1"/>
        <v>0</v>
      </c>
      <c r="H31" s="30"/>
      <c r="I31" s="30"/>
      <c r="J31" s="30"/>
      <c r="K31" s="29">
        <f t="shared" si="2"/>
        <v>7408</v>
      </c>
      <c r="L31" s="29">
        <f t="shared" si="3"/>
        <v>0</v>
      </c>
      <c r="M31" s="29">
        <f t="shared" si="7"/>
        <v>7408</v>
      </c>
      <c r="N31" s="29">
        <f t="shared" si="5"/>
        <v>0</v>
      </c>
      <c r="IK31" s="16"/>
      <c r="IL31" s="16"/>
      <c r="IM31" s="16"/>
      <c r="IN31" s="16"/>
      <c r="IO31" s="16"/>
      <c r="IP31" s="16"/>
      <c r="IQ31" s="16"/>
      <c r="IR31" s="16"/>
      <c r="IS31" s="16"/>
    </row>
    <row r="32" spans="1:253" s="10" customFormat="1" ht="20.25" customHeight="1">
      <c r="A32" s="4">
        <v>40000000</v>
      </c>
      <c r="B32" s="5" t="s">
        <v>2</v>
      </c>
      <c r="C32" s="29">
        <f t="shared" si="0"/>
        <v>133828036</v>
      </c>
      <c r="D32" s="30">
        <f>D33</f>
        <v>133034402</v>
      </c>
      <c r="E32" s="30">
        <f>E33</f>
        <v>793634</v>
      </c>
      <c r="F32" s="30">
        <f>F33</f>
        <v>793634</v>
      </c>
      <c r="G32" s="29">
        <f t="shared" si="1"/>
        <v>1047011</v>
      </c>
      <c r="H32" s="30">
        <f>H33</f>
        <v>846011</v>
      </c>
      <c r="I32" s="30">
        <f>I33</f>
        <v>201000</v>
      </c>
      <c r="J32" s="30">
        <f>J33</f>
        <v>201000</v>
      </c>
      <c r="K32" s="29">
        <f t="shared" si="2"/>
        <v>134875047</v>
      </c>
      <c r="L32" s="29">
        <f t="shared" si="3"/>
        <v>133880413</v>
      </c>
      <c r="M32" s="29">
        <f t="shared" si="7"/>
        <v>994634</v>
      </c>
      <c r="N32" s="29">
        <f t="shared" si="5"/>
        <v>994634</v>
      </c>
      <c r="IK32" s="9"/>
      <c r="IL32" s="9"/>
      <c r="IM32" s="9"/>
      <c r="IN32" s="9"/>
      <c r="IO32" s="9"/>
      <c r="IP32" s="9"/>
      <c r="IQ32" s="9"/>
      <c r="IR32" s="9"/>
      <c r="IS32" s="9"/>
    </row>
    <row r="33" spans="1:253" s="17" customFormat="1" ht="20.25" customHeight="1">
      <c r="A33" s="12">
        <v>41000000</v>
      </c>
      <c r="B33" s="15" t="s">
        <v>12</v>
      </c>
      <c r="C33" s="29">
        <f t="shared" si="0"/>
        <v>133828036</v>
      </c>
      <c r="D33" s="30">
        <f>D34+D36</f>
        <v>133034402</v>
      </c>
      <c r="E33" s="30">
        <f>E34+E36</f>
        <v>793634</v>
      </c>
      <c r="F33" s="30">
        <f>F34+F36</f>
        <v>793634</v>
      </c>
      <c r="G33" s="29">
        <f t="shared" si="1"/>
        <v>1047011</v>
      </c>
      <c r="H33" s="30">
        <f>H34+H36</f>
        <v>846011</v>
      </c>
      <c r="I33" s="30">
        <f>I34+I36</f>
        <v>201000</v>
      </c>
      <c r="J33" s="30">
        <f>J34+J36</f>
        <v>201000</v>
      </c>
      <c r="K33" s="29">
        <f t="shared" si="2"/>
        <v>134875047</v>
      </c>
      <c r="L33" s="29">
        <f t="shared" si="3"/>
        <v>133880413</v>
      </c>
      <c r="M33" s="29">
        <f t="shared" si="7"/>
        <v>994634</v>
      </c>
      <c r="N33" s="29">
        <f t="shared" si="5"/>
        <v>994634</v>
      </c>
      <c r="IK33" s="16"/>
      <c r="IL33" s="16"/>
      <c r="IM33" s="16"/>
      <c r="IN33" s="16"/>
      <c r="IO33" s="16"/>
      <c r="IP33" s="16"/>
      <c r="IQ33" s="16"/>
      <c r="IR33" s="16"/>
      <c r="IS33" s="16"/>
    </row>
    <row r="34" spans="1:253" s="17" customFormat="1" ht="20.25" customHeight="1">
      <c r="A34" s="12">
        <v>41020000</v>
      </c>
      <c r="B34" s="15" t="s">
        <v>13</v>
      </c>
      <c r="C34" s="29">
        <f t="shared" si="0"/>
        <v>6057300</v>
      </c>
      <c r="D34" s="30">
        <f>D35</f>
        <v>6057300</v>
      </c>
      <c r="E34" s="30">
        <f>E35</f>
        <v>0</v>
      </c>
      <c r="F34" s="30">
        <f>F35</f>
        <v>0</v>
      </c>
      <c r="G34" s="29">
        <f t="shared" si="1"/>
        <v>0</v>
      </c>
      <c r="H34" s="30">
        <f>H35</f>
        <v>0</v>
      </c>
      <c r="I34" s="30">
        <f>I35</f>
        <v>0</v>
      </c>
      <c r="J34" s="30">
        <f>J35</f>
        <v>0</v>
      </c>
      <c r="K34" s="29">
        <f t="shared" si="2"/>
        <v>6057300</v>
      </c>
      <c r="L34" s="29">
        <f t="shared" si="3"/>
        <v>6057300</v>
      </c>
      <c r="M34" s="29">
        <f t="shared" si="7"/>
        <v>0</v>
      </c>
      <c r="N34" s="29">
        <f t="shared" si="5"/>
        <v>0</v>
      </c>
      <c r="IK34" s="16"/>
      <c r="IL34" s="16"/>
      <c r="IM34" s="16"/>
      <c r="IN34" s="16"/>
      <c r="IO34" s="16"/>
      <c r="IP34" s="16"/>
      <c r="IQ34" s="16"/>
      <c r="IR34" s="16"/>
      <c r="IS34" s="16"/>
    </row>
    <row r="35" spans="1:253" s="17" customFormat="1" ht="20.25" customHeight="1">
      <c r="A35" s="12">
        <v>41020100</v>
      </c>
      <c r="B35" s="15" t="s">
        <v>24</v>
      </c>
      <c r="C35" s="29">
        <f t="shared" si="0"/>
        <v>6057300</v>
      </c>
      <c r="D35" s="30">
        <v>6057300</v>
      </c>
      <c r="E35" s="30"/>
      <c r="F35" s="30"/>
      <c r="G35" s="29">
        <f t="shared" si="1"/>
        <v>0</v>
      </c>
      <c r="H35" s="30"/>
      <c r="I35" s="30"/>
      <c r="J35" s="30"/>
      <c r="K35" s="29">
        <f t="shared" si="2"/>
        <v>6057300</v>
      </c>
      <c r="L35" s="29">
        <f t="shared" si="3"/>
        <v>6057300</v>
      </c>
      <c r="M35" s="29">
        <f t="shared" si="7"/>
        <v>0</v>
      </c>
      <c r="N35" s="29">
        <f t="shared" si="5"/>
        <v>0</v>
      </c>
      <c r="IK35" s="16"/>
      <c r="IL35" s="16"/>
      <c r="IM35" s="16"/>
      <c r="IN35" s="16"/>
      <c r="IO35" s="16"/>
      <c r="IP35" s="16"/>
      <c r="IQ35" s="16"/>
      <c r="IR35" s="16"/>
      <c r="IS35" s="16"/>
    </row>
    <row r="36" spans="1:253" s="17" customFormat="1" ht="21.75" customHeight="1">
      <c r="A36" s="12">
        <v>41030000</v>
      </c>
      <c r="B36" s="15" t="s">
        <v>14</v>
      </c>
      <c r="C36" s="29">
        <f t="shared" si="0"/>
        <v>127770736</v>
      </c>
      <c r="D36" s="30">
        <f>SUM(D37:D44)</f>
        <v>126977102</v>
      </c>
      <c r="E36" s="30">
        <f>SUM(E37:E44)</f>
        <v>793634</v>
      </c>
      <c r="F36" s="30">
        <f>SUM(F37:F44)</f>
        <v>793634</v>
      </c>
      <c r="G36" s="29">
        <f t="shared" si="1"/>
        <v>1047011</v>
      </c>
      <c r="H36" s="30">
        <f>SUM(H37:H44)</f>
        <v>846011</v>
      </c>
      <c r="I36" s="30">
        <f>SUM(I37:I44)</f>
        <v>201000</v>
      </c>
      <c r="J36" s="30">
        <f>SUM(J37:J44)</f>
        <v>201000</v>
      </c>
      <c r="K36" s="29">
        <f t="shared" si="2"/>
        <v>128817747</v>
      </c>
      <c r="L36" s="29">
        <f t="shared" si="3"/>
        <v>127823113</v>
      </c>
      <c r="M36" s="29">
        <f t="shared" si="7"/>
        <v>994634</v>
      </c>
      <c r="N36" s="29">
        <f t="shared" si="5"/>
        <v>994634</v>
      </c>
      <c r="IK36" s="16"/>
      <c r="IL36" s="16"/>
      <c r="IM36" s="16"/>
      <c r="IN36" s="16"/>
      <c r="IO36" s="16"/>
      <c r="IP36" s="16"/>
      <c r="IQ36" s="16"/>
      <c r="IR36" s="16"/>
      <c r="IS36" s="16"/>
    </row>
    <row r="37" spans="1:253" s="17" customFormat="1" ht="90.75" customHeight="1">
      <c r="A37" s="12">
        <v>41030600</v>
      </c>
      <c r="B37" s="15" t="s">
        <v>25</v>
      </c>
      <c r="C37" s="29">
        <f t="shared" si="0"/>
        <v>28034900</v>
      </c>
      <c r="D37" s="31">
        <v>28034900</v>
      </c>
      <c r="E37" s="31"/>
      <c r="F37" s="31"/>
      <c r="G37" s="29">
        <f t="shared" si="1"/>
        <v>0</v>
      </c>
      <c r="H37" s="31"/>
      <c r="I37" s="31"/>
      <c r="J37" s="31"/>
      <c r="K37" s="29">
        <f t="shared" si="2"/>
        <v>28034900</v>
      </c>
      <c r="L37" s="29">
        <f t="shared" si="3"/>
        <v>28034900</v>
      </c>
      <c r="M37" s="29">
        <f t="shared" si="7"/>
        <v>0</v>
      </c>
      <c r="N37" s="29">
        <f t="shared" si="5"/>
        <v>0</v>
      </c>
      <c r="IK37" s="16"/>
      <c r="IL37" s="16"/>
      <c r="IM37" s="16"/>
      <c r="IN37" s="16"/>
      <c r="IO37" s="16"/>
      <c r="IP37" s="16"/>
      <c r="IQ37" s="16"/>
      <c r="IR37" s="16"/>
      <c r="IS37" s="16"/>
    </row>
    <row r="38" spans="1:253" s="17" customFormat="1" ht="109.5" customHeight="1">
      <c r="A38" s="12">
        <v>41030800</v>
      </c>
      <c r="B38" s="15" t="s">
        <v>26</v>
      </c>
      <c r="C38" s="29">
        <f t="shared" si="0"/>
        <v>47164100</v>
      </c>
      <c r="D38" s="31">
        <v>47164100</v>
      </c>
      <c r="E38" s="31"/>
      <c r="F38" s="31"/>
      <c r="G38" s="29">
        <f t="shared" si="1"/>
        <v>0</v>
      </c>
      <c r="H38" s="31"/>
      <c r="I38" s="31"/>
      <c r="J38" s="31"/>
      <c r="K38" s="29">
        <f t="shared" si="2"/>
        <v>47164100</v>
      </c>
      <c r="L38" s="29">
        <f t="shared" si="3"/>
        <v>47164100</v>
      </c>
      <c r="M38" s="29">
        <f t="shared" si="7"/>
        <v>0</v>
      </c>
      <c r="N38" s="29">
        <f t="shared" si="5"/>
        <v>0</v>
      </c>
      <c r="IK38" s="16"/>
      <c r="IL38" s="16"/>
      <c r="IM38" s="16"/>
      <c r="IN38" s="16"/>
      <c r="IO38" s="16"/>
      <c r="IP38" s="16"/>
      <c r="IQ38" s="16"/>
      <c r="IR38" s="16"/>
      <c r="IS38" s="16"/>
    </row>
    <row r="39" spans="1:253" s="17" customFormat="1" ht="245.25" customHeight="1" hidden="1">
      <c r="A39" s="12">
        <v>41030900</v>
      </c>
      <c r="B39" s="15" t="s">
        <v>27</v>
      </c>
      <c r="C39" s="29">
        <f t="shared" si="0"/>
        <v>0</v>
      </c>
      <c r="D39" s="31"/>
      <c r="E39" s="31"/>
      <c r="F39" s="31"/>
      <c r="G39" s="29">
        <f t="shared" si="1"/>
        <v>0</v>
      </c>
      <c r="H39" s="31"/>
      <c r="I39" s="31"/>
      <c r="J39" s="31"/>
      <c r="K39" s="29">
        <f t="shared" si="2"/>
        <v>0</v>
      </c>
      <c r="L39" s="29">
        <f t="shared" si="3"/>
        <v>0</v>
      </c>
      <c r="M39" s="29">
        <f t="shared" si="7"/>
        <v>0</v>
      </c>
      <c r="N39" s="29">
        <f t="shared" si="5"/>
        <v>0</v>
      </c>
      <c r="IK39" s="16"/>
      <c r="IL39" s="16"/>
      <c r="IM39" s="16"/>
      <c r="IN39" s="16"/>
      <c r="IO39" s="16"/>
      <c r="IP39" s="16"/>
      <c r="IQ39" s="16"/>
      <c r="IR39" s="16"/>
      <c r="IS39" s="16"/>
    </row>
    <row r="40" spans="1:253" s="17" customFormat="1" ht="65.25" customHeight="1">
      <c r="A40" s="12">
        <v>41031000</v>
      </c>
      <c r="B40" s="15" t="s">
        <v>28</v>
      </c>
      <c r="C40" s="29">
        <f t="shared" si="0"/>
        <v>4030115</v>
      </c>
      <c r="D40" s="31">
        <v>4030115</v>
      </c>
      <c r="E40" s="31"/>
      <c r="F40" s="31"/>
      <c r="G40" s="29">
        <f t="shared" si="1"/>
        <v>76300</v>
      </c>
      <c r="H40" s="31">
        <v>76300</v>
      </c>
      <c r="I40" s="31"/>
      <c r="J40" s="31"/>
      <c r="K40" s="29">
        <f t="shared" si="2"/>
        <v>4106415</v>
      </c>
      <c r="L40" s="29">
        <f t="shared" si="3"/>
        <v>4106415</v>
      </c>
      <c r="M40" s="29">
        <f t="shared" si="7"/>
        <v>0</v>
      </c>
      <c r="N40" s="29">
        <f t="shared" si="5"/>
        <v>0</v>
      </c>
      <c r="IK40" s="16"/>
      <c r="IL40" s="16"/>
      <c r="IM40" s="16"/>
      <c r="IN40" s="16"/>
      <c r="IO40" s="16"/>
      <c r="IP40" s="16"/>
      <c r="IQ40" s="16"/>
      <c r="IR40" s="16"/>
      <c r="IS40" s="16"/>
    </row>
    <row r="41" spans="1:253" s="17" customFormat="1" ht="28.5" customHeight="1">
      <c r="A41" s="12">
        <v>41033900</v>
      </c>
      <c r="B41" s="15" t="s">
        <v>29</v>
      </c>
      <c r="C41" s="29">
        <f t="shared" si="0"/>
        <v>26368400</v>
      </c>
      <c r="D41" s="31">
        <v>26368400</v>
      </c>
      <c r="E41" s="31"/>
      <c r="F41" s="31"/>
      <c r="G41" s="29">
        <f t="shared" si="1"/>
        <v>0</v>
      </c>
      <c r="H41" s="31"/>
      <c r="I41" s="31"/>
      <c r="J41" s="31"/>
      <c r="K41" s="29">
        <f t="shared" si="2"/>
        <v>26368400</v>
      </c>
      <c r="L41" s="29">
        <f t="shared" si="3"/>
        <v>26368400</v>
      </c>
      <c r="M41" s="29">
        <f t="shared" si="7"/>
        <v>0</v>
      </c>
      <c r="N41" s="29">
        <f t="shared" si="5"/>
        <v>0</v>
      </c>
      <c r="IK41" s="16"/>
      <c r="IL41" s="16"/>
      <c r="IM41" s="16"/>
      <c r="IN41" s="16"/>
      <c r="IO41" s="16"/>
      <c r="IP41" s="16"/>
      <c r="IQ41" s="16"/>
      <c r="IR41" s="16"/>
      <c r="IS41" s="16"/>
    </row>
    <row r="42" spans="1:253" s="17" customFormat="1" ht="33.75" customHeight="1">
      <c r="A42" s="12">
        <v>41034200</v>
      </c>
      <c r="B42" s="15" t="s">
        <v>30</v>
      </c>
      <c r="C42" s="29">
        <f t="shared" si="0"/>
        <v>18687000</v>
      </c>
      <c r="D42" s="31">
        <v>18687000</v>
      </c>
      <c r="E42" s="31"/>
      <c r="F42" s="31"/>
      <c r="G42" s="29">
        <f t="shared" si="1"/>
        <v>0</v>
      </c>
      <c r="H42" s="31"/>
      <c r="I42" s="31"/>
      <c r="J42" s="31"/>
      <c r="K42" s="29">
        <f t="shared" si="2"/>
        <v>18687000</v>
      </c>
      <c r="L42" s="29">
        <f t="shared" si="3"/>
        <v>18687000</v>
      </c>
      <c r="M42" s="29">
        <f t="shared" si="7"/>
        <v>0</v>
      </c>
      <c r="N42" s="29">
        <f t="shared" si="5"/>
        <v>0</v>
      </c>
      <c r="IK42" s="16"/>
      <c r="IL42" s="16"/>
      <c r="IM42" s="16"/>
      <c r="IN42" s="16"/>
      <c r="IO42" s="16"/>
      <c r="IP42" s="16"/>
      <c r="IQ42" s="16"/>
      <c r="IR42" s="16"/>
      <c r="IS42" s="16"/>
    </row>
    <row r="43" spans="1:253" s="17" customFormat="1" ht="23.25" customHeight="1">
      <c r="A43" s="12">
        <v>41035000</v>
      </c>
      <c r="B43" s="15" t="s">
        <v>31</v>
      </c>
      <c r="C43" s="29">
        <f t="shared" si="0"/>
        <v>2374821</v>
      </c>
      <c r="D43" s="31">
        <v>1581187</v>
      </c>
      <c r="E43" s="31">
        <v>793634</v>
      </c>
      <c r="F43" s="31">
        <v>793634</v>
      </c>
      <c r="G43" s="29">
        <f t="shared" si="1"/>
        <v>970711</v>
      </c>
      <c r="H43" s="31">
        <v>769711</v>
      </c>
      <c r="I43" s="31">
        <v>201000</v>
      </c>
      <c r="J43" s="31">
        <v>201000</v>
      </c>
      <c r="K43" s="29">
        <f t="shared" si="2"/>
        <v>3345532</v>
      </c>
      <c r="L43" s="29">
        <f t="shared" si="3"/>
        <v>2350898</v>
      </c>
      <c r="M43" s="29">
        <f t="shared" si="7"/>
        <v>994634</v>
      </c>
      <c r="N43" s="29">
        <f t="shared" si="5"/>
        <v>994634</v>
      </c>
      <c r="IK43" s="16"/>
      <c r="IL43" s="16"/>
      <c r="IM43" s="16"/>
      <c r="IN43" s="16"/>
      <c r="IO43" s="16"/>
      <c r="IP43" s="16"/>
      <c r="IQ43" s="16"/>
      <c r="IR43" s="16"/>
      <c r="IS43" s="16"/>
    </row>
    <row r="44" spans="1:253" s="17" customFormat="1" ht="124.5" customHeight="1">
      <c r="A44" s="12">
        <v>41035800</v>
      </c>
      <c r="B44" s="15" t="s">
        <v>32</v>
      </c>
      <c r="C44" s="29">
        <f t="shared" si="0"/>
        <v>1111400</v>
      </c>
      <c r="D44" s="31">
        <v>1111400</v>
      </c>
      <c r="E44" s="31"/>
      <c r="F44" s="31"/>
      <c r="G44" s="29">
        <f t="shared" si="1"/>
        <v>0</v>
      </c>
      <c r="H44" s="31"/>
      <c r="I44" s="31"/>
      <c r="J44" s="31"/>
      <c r="K44" s="29">
        <f t="shared" si="2"/>
        <v>1111400</v>
      </c>
      <c r="L44" s="29">
        <f t="shared" si="3"/>
        <v>1111400</v>
      </c>
      <c r="M44" s="29">
        <f t="shared" si="7"/>
        <v>0</v>
      </c>
      <c r="N44" s="29">
        <f t="shared" si="5"/>
        <v>0</v>
      </c>
      <c r="IK44" s="16"/>
      <c r="IL44" s="16"/>
      <c r="IM44" s="16"/>
      <c r="IN44" s="16"/>
      <c r="IO44" s="16"/>
      <c r="IP44" s="16"/>
      <c r="IQ44" s="16"/>
      <c r="IR44" s="16"/>
      <c r="IS44" s="16"/>
    </row>
    <row r="45" spans="1:253" s="17" customFormat="1" ht="22.5" customHeight="1">
      <c r="A45" s="12"/>
      <c r="B45" s="15" t="s">
        <v>44</v>
      </c>
      <c r="C45" s="29">
        <f t="shared" si="0"/>
        <v>28464935</v>
      </c>
      <c r="D45" s="31">
        <f aca="true" t="shared" si="8" ref="D45:J45">D12+D20</f>
        <v>27811835</v>
      </c>
      <c r="E45" s="31">
        <f t="shared" si="8"/>
        <v>653100</v>
      </c>
      <c r="F45" s="31">
        <f t="shared" si="8"/>
        <v>0</v>
      </c>
      <c r="G45" s="31">
        <f t="shared" si="8"/>
        <v>0</v>
      </c>
      <c r="H45" s="31">
        <f t="shared" si="8"/>
        <v>0</v>
      </c>
      <c r="I45" s="31">
        <f t="shared" si="8"/>
        <v>0</v>
      </c>
      <c r="J45" s="31">
        <f t="shared" si="8"/>
        <v>0</v>
      </c>
      <c r="K45" s="29">
        <f t="shared" si="2"/>
        <v>28464935</v>
      </c>
      <c r="L45" s="29">
        <f t="shared" si="3"/>
        <v>27811835</v>
      </c>
      <c r="M45" s="29">
        <f t="shared" si="7"/>
        <v>653100</v>
      </c>
      <c r="N45" s="29">
        <f>F45+J45</f>
        <v>0</v>
      </c>
      <c r="IK45" s="16"/>
      <c r="IL45" s="16"/>
      <c r="IM45" s="16"/>
      <c r="IN45" s="16"/>
      <c r="IO45" s="16"/>
      <c r="IP45" s="16"/>
      <c r="IQ45" s="16"/>
      <c r="IR45" s="16"/>
      <c r="IS45" s="16"/>
    </row>
    <row r="46" spans="1:253" s="27" customFormat="1" ht="27.75" customHeight="1">
      <c r="A46" s="11"/>
      <c r="B46" s="33" t="s">
        <v>15</v>
      </c>
      <c r="C46" s="26">
        <f t="shared" si="0"/>
        <v>162292971</v>
      </c>
      <c r="D46" s="26">
        <f>D12+D20+D32</f>
        <v>160846237</v>
      </c>
      <c r="E46" s="26">
        <f>E12+E20+E32</f>
        <v>1446734</v>
      </c>
      <c r="F46" s="26">
        <f>F12+F20+F32</f>
        <v>793634</v>
      </c>
      <c r="G46" s="26">
        <f t="shared" si="1"/>
        <v>1047011</v>
      </c>
      <c r="H46" s="26">
        <f>H12+H20+H32</f>
        <v>846011</v>
      </c>
      <c r="I46" s="26">
        <f>I12+I20+I32</f>
        <v>201000</v>
      </c>
      <c r="J46" s="26">
        <f>J12+J20+J32</f>
        <v>201000</v>
      </c>
      <c r="K46" s="26">
        <f t="shared" si="2"/>
        <v>163339982</v>
      </c>
      <c r="L46" s="26">
        <f t="shared" si="3"/>
        <v>161692248</v>
      </c>
      <c r="M46" s="26">
        <f t="shared" si="7"/>
        <v>1647734</v>
      </c>
      <c r="N46" s="26">
        <f t="shared" si="5"/>
        <v>994634</v>
      </c>
      <c r="IK46" s="28"/>
      <c r="IL46" s="28"/>
      <c r="IM46" s="28"/>
      <c r="IN46" s="28"/>
      <c r="IO46" s="28"/>
      <c r="IP46" s="28"/>
      <c r="IQ46" s="28"/>
      <c r="IR46" s="28"/>
      <c r="IS46" s="28"/>
    </row>
    <row r="49" spans="1:9" ht="15.75">
      <c r="A49" s="20" t="s">
        <v>34</v>
      </c>
      <c r="B49" s="21"/>
      <c r="C49" s="22"/>
      <c r="D49" s="22"/>
      <c r="F49" s="22"/>
      <c r="I49" s="21" t="s">
        <v>39</v>
      </c>
    </row>
  </sheetData>
  <sheetProtection/>
  <mergeCells count="23">
    <mergeCell ref="G10:G11"/>
    <mergeCell ref="H10:H11"/>
    <mergeCell ref="A9:A11"/>
    <mergeCell ref="M10:N10"/>
    <mergeCell ref="C9:F9"/>
    <mergeCell ref="G9:J9"/>
    <mergeCell ref="K9:N9"/>
    <mergeCell ref="I10:J10"/>
    <mergeCell ref="K10:K11"/>
    <mergeCell ref="L10:L11"/>
    <mergeCell ref="E10:F10"/>
    <mergeCell ref="C10:C11"/>
    <mergeCell ref="D10:D11"/>
    <mergeCell ref="B9:B11"/>
    <mergeCell ref="B7:N7"/>
    <mergeCell ref="D1:F1"/>
    <mergeCell ref="D2:F2"/>
    <mergeCell ref="D4:F4"/>
    <mergeCell ref="A6:N6"/>
    <mergeCell ref="L1:N1"/>
    <mergeCell ref="L2:N2"/>
    <mergeCell ref="L4:N4"/>
    <mergeCell ref="L3:M3"/>
  </mergeCells>
  <printOptions horizontalCentered="1"/>
  <pageMargins left="0.5905511811023623" right="0.5905511811023623" top="0.7874015748031497" bottom="0.5905511811023623" header="0.5118110236220472" footer="0.5118110236220472"/>
  <pageSetup fitToHeight="0"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2016-05-25T11:42:09Z</cp:lastPrinted>
  <dcterms:created xsi:type="dcterms:W3CDTF">2014-01-17T10:52:16Z</dcterms:created>
  <dcterms:modified xsi:type="dcterms:W3CDTF">2016-05-25T11:42:12Z</dcterms:modified>
  <cp:category/>
  <cp:version/>
  <cp:contentType/>
  <cp:contentStatus/>
</cp:coreProperties>
</file>