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tabRatio="672" activeTab="0"/>
  </bookViews>
  <sheets>
    <sheet name="дод4 " sheetId="1" r:id="rId1"/>
  </sheets>
  <definedNames>
    <definedName name="_xlnm.Print_Titles" localSheetId="0">'дод4 '!$C:$C</definedName>
    <definedName name="_xlnm.Print_Area" localSheetId="0">'дод4 '!$A$1:$AJ$51</definedName>
  </definedNames>
  <calcPr fullCalcOnLoad="1"/>
</workbook>
</file>

<file path=xl/sharedStrings.xml><?xml version="1.0" encoding="utf-8"?>
<sst xmlns="http://schemas.openxmlformats.org/spreadsheetml/2006/main" count="129" uniqueCount="91">
  <si>
    <t>Сумський обласний бюджет</t>
  </si>
  <si>
    <t xml:space="preserve">Заступник голови районної ради </t>
  </si>
  <si>
    <t>ВСЬОГО</t>
  </si>
  <si>
    <t>Код бюджету</t>
  </si>
  <si>
    <t>Міський бюджет                                                        м. Конотоп</t>
  </si>
  <si>
    <t>Всього міжбюджетних трансфертів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</si>
  <si>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</si>
  <si>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</si>
  <si>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</si>
  <si>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</si>
  <si>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</si>
  <si>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</si>
  <si>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</si>
  <si>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</si>
  <si>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</si>
  <si>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</si>
  <si>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</si>
  <si>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</si>
  <si>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</si>
  <si>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</si>
  <si>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</si>
  <si>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</si>
  <si>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</si>
  <si>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</si>
  <si>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</si>
  <si>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</si>
  <si>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</si>
  <si>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</si>
  <si>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</si>
  <si>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</si>
  <si>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</si>
  <si>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</si>
  <si>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</si>
  <si>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</si>
  <si>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</si>
  <si>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</si>
  <si>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код бюджету</t>
  </si>
  <si>
    <t>Інші субвенції</t>
  </si>
  <si>
    <t>Субвенції з районного бюджету</t>
  </si>
  <si>
    <t>Назва місцевого бюджету адміністративно-територіальної одиниці</t>
  </si>
  <si>
    <t xml:space="preserve"> утримання об`єктів спільного користування чи ліквідацію негативних наслідків діяльності об`єктів спільного користування </t>
  </si>
  <si>
    <t>Субвенції загального фонду на :</t>
  </si>
  <si>
    <t>КЕКВ 2620</t>
  </si>
  <si>
    <t>в тому числі</t>
  </si>
  <si>
    <t>Разом по  селищному та сільських бюджетах району</t>
  </si>
  <si>
    <t>В.М.Малігон</t>
  </si>
  <si>
    <t>Дубов"язівський</t>
  </si>
  <si>
    <t>Бочечківський</t>
  </si>
  <si>
    <t>В.Самбірський</t>
  </si>
  <si>
    <t>Вирівський</t>
  </si>
  <si>
    <t>В"язівський</t>
  </si>
  <si>
    <t>Гружчанський</t>
  </si>
  <si>
    <t>Дептівський</t>
  </si>
  <si>
    <t>Духанівський</t>
  </si>
  <si>
    <t>Жовтневський</t>
  </si>
  <si>
    <t>Землянський</t>
  </si>
  <si>
    <t>Карабутівський</t>
  </si>
  <si>
    <t>Козацький</t>
  </si>
  <si>
    <t>Кошарівський</t>
  </si>
  <si>
    <t>Красненський</t>
  </si>
  <si>
    <t>Кузьківський</t>
  </si>
  <si>
    <t>М.Самбірський</t>
  </si>
  <si>
    <t>Мельнянський</t>
  </si>
  <si>
    <t>М.Ганнівський</t>
  </si>
  <si>
    <t>Пекарівський</t>
  </si>
  <si>
    <t>Попівський</t>
  </si>
  <si>
    <t>Присеймівський</t>
  </si>
  <si>
    <t>Салтиківський</t>
  </si>
  <si>
    <t>Сахнівський</t>
  </si>
  <si>
    <t>Соснівський</t>
  </si>
  <si>
    <t>Тернівський</t>
  </si>
  <si>
    <t>Хижківський</t>
  </si>
  <si>
    <t>Шаповалівський</t>
  </si>
  <si>
    <t>Шевченківський</t>
  </si>
  <si>
    <t>Шпотівський</t>
  </si>
  <si>
    <t>Юрівський</t>
  </si>
  <si>
    <t>Міський бюджет                               м.Конотоп Сумської області</t>
  </si>
  <si>
    <t>утримання дошкільних закладів освіти</t>
  </si>
  <si>
    <t xml:space="preserve"> утримання будинків культури, клубів, центрів дозвілля, інших клубних закладів і  бібліотек</t>
  </si>
  <si>
    <t>Затверджено</t>
  </si>
  <si>
    <t>Внесено зміни</t>
  </si>
  <si>
    <t>Затверджено з урахуванням змін</t>
  </si>
  <si>
    <t>Інші додаткові дотації</t>
  </si>
  <si>
    <t>Субвенції спеціального фонду на :</t>
  </si>
  <si>
    <t xml:space="preserve">Дотації з районного бюджету </t>
  </si>
  <si>
    <t>РАЗОМ міжбюджетних трансфертів спеціального фонду</t>
  </si>
  <si>
    <t>РАЗОМ міжбюджетних трансфертів загального фонду</t>
  </si>
  <si>
    <t>обслуговування дітей інвалідів Конотопського району Центром соціальної реабілітації дітей-інвалідів Конотопської міської ради Сумської області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</si>
  <si>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</si>
  <si>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Державний бюджет (Конотопська районна державна адміністрація)</t>
  </si>
  <si>
    <t>Обласний бюджет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</si>
</sst>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\ &quot;грн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18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i/>
      <sz val="11.5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 wrapText="1"/>
      <protection/>
    </xf>
    <xf numFmtId="1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 applyProtection="1">
      <alignment horizontal="center" vertical="center" wrapText="1"/>
      <protection locked="0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Alignment="1">
      <alignment vertical="center" wrapText="1"/>
    </xf>
    <xf numFmtId="2" fontId="9" fillId="0" borderId="0" xfId="0" applyNumberFormat="1" applyFont="1" applyBorder="1" applyAlignment="1" applyProtection="1">
      <alignment vertical="center" wrapText="1"/>
      <protection/>
    </xf>
    <xf numFmtId="2" fontId="9" fillId="2" borderId="0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1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NumberFormat="1" applyFont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 applyProtection="1">
      <alignment horizontal="center" vertical="center" wrapText="1"/>
      <protection/>
    </xf>
    <xf numFmtId="49" fontId="7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left" vertical="center" wrapText="1"/>
      <protection/>
    </xf>
    <xf numFmtId="0" fontId="9" fillId="0" borderId="3" xfId="0" applyFont="1" applyBorder="1" applyAlignment="1" applyProtection="1">
      <alignment horizontal="left" vertical="center" wrapText="1"/>
      <protection/>
    </xf>
    <xf numFmtId="0" fontId="9" fillId="0" borderId="4" xfId="0" applyFont="1" applyBorder="1" applyAlignment="1" applyProtection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0"/>
  <sheetViews>
    <sheetView tabSelected="1" view="pageBreakPreview" zoomScale="60" zoomScaleNormal="75" workbookViewId="0" topLeftCell="A1">
      <pane xSplit="3" ySplit="11" topLeftCell="D33" activePane="bottomRight" state="frozen"/>
      <selection pane="topLeft" activeCell="B1" sqref="B1"/>
      <selection pane="topRight" activeCell="C1" sqref="C1"/>
      <selection pane="bottomLeft" activeCell="B12" sqref="B12"/>
      <selection pane="bottomRight" activeCell="J49" sqref="J49"/>
    </sheetView>
  </sheetViews>
  <sheetFormatPr defaultColWidth="9.00390625" defaultRowHeight="12.75"/>
  <cols>
    <col min="1" max="2" width="11.00390625" style="11" hidden="1" customWidth="1"/>
    <col min="3" max="3" width="34.25390625" style="1" customWidth="1"/>
    <col min="4" max="4" width="18.375" style="1" customWidth="1"/>
    <col min="5" max="5" width="18.875" style="1" customWidth="1"/>
    <col min="6" max="6" width="19.25390625" style="1" customWidth="1"/>
    <col min="7" max="7" width="15.625" style="1" customWidth="1"/>
    <col min="8" max="8" width="17.875" style="1" customWidth="1"/>
    <col min="9" max="11" width="16.625" style="1" customWidth="1"/>
    <col min="12" max="12" width="18.375" style="1" customWidth="1"/>
    <col min="13" max="13" width="18.25390625" style="1" customWidth="1"/>
    <col min="14" max="14" width="20.75390625" style="1" customWidth="1"/>
    <col min="15" max="15" width="21.75390625" style="1" customWidth="1"/>
    <col min="16" max="16" width="26.25390625" style="1" customWidth="1"/>
    <col min="17" max="17" width="21.625" style="1" customWidth="1"/>
    <col min="18" max="18" width="20.25390625" style="1" customWidth="1"/>
    <col min="19" max="19" width="21.75390625" style="1" customWidth="1"/>
    <col min="20" max="20" width="24.125" style="1" customWidth="1"/>
    <col min="21" max="21" width="23.25390625" style="1" customWidth="1"/>
    <col min="22" max="22" width="23.75390625" style="1" customWidth="1"/>
    <col min="23" max="23" width="24.875" style="1" customWidth="1"/>
    <col min="24" max="24" width="25.125" style="1" customWidth="1"/>
    <col min="25" max="25" width="23.25390625" style="1" customWidth="1"/>
    <col min="26" max="26" width="19.75390625" style="1" customWidth="1"/>
    <col min="27" max="27" width="21.00390625" style="1" customWidth="1"/>
    <col min="28" max="28" width="13.375" style="1" customWidth="1"/>
    <col min="29" max="29" width="10.00390625" style="1" customWidth="1"/>
    <col min="30" max="30" width="16.25390625" style="1" customWidth="1"/>
    <col min="31" max="31" width="13.75390625" style="1" customWidth="1"/>
    <col min="32" max="32" width="11.375" style="1" customWidth="1"/>
    <col min="33" max="33" width="15.875" style="1" customWidth="1"/>
    <col min="34" max="34" width="16.125" style="1" customWidth="1"/>
    <col min="35" max="35" width="11.75390625" style="1" customWidth="1"/>
    <col min="36" max="36" width="14.125" style="1" customWidth="1"/>
    <col min="37" max="16384" width="9.125" style="1" customWidth="1"/>
  </cols>
  <sheetData>
    <row r="1" spans="34:36" ht="19.5" customHeight="1">
      <c r="AH1" s="29"/>
      <c r="AI1" s="29"/>
      <c r="AJ1" s="29"/>
    </row>
    <row r="2" spans="34:36" ht="17.25" customHeight="1">
      <c r="AH2" s="29"/>
      <c r="AI2" s="29"/>
      <c r="AJ2" s="29"/>
    </row>
    <row r="3" spans="34:36" ht="18.75" customHeight="1">
      <c r="AH3" s="28"/>
      <c r="AI3" s="28"/>
      <c r="AJ3" s="28"/>
    </row>
    <row r="4" spans="34:36" ht="14.25" customHeight="1">
      <c r="AH4" s="30"/>
      <c r="AI4" s="30"/>
      <c r="AJ4" s="30"/>
    </row>
    <row r="5" spans="34:36" ht="14.25" customHeight="1">
      <c r="AH5" s="4"/>
      <c r="AI5" s="4"/>
      <c r="AJ5" s="4"/>
    </row>
    <row r="6" spans="34:36" ht="15.75" customHeight="1">
      <c r="AH6" s="31"/>
      <c r="AI6" s="31"/>
      <c r="AJ6" s="31"/>
    </row>
    <row r="7" spans="1:37" ht="21.75" customHeight="1">
      <c r="A7" s="66" t="s">
        <v>3</v>
      </c>
      <c r="B7" s="68" t="s">
        <v>36</v>
      </c>
      <c r="C7" s="72" t="s">
        <v>39</v>
      </c>
      <c r="D7" s="76" t="s">
        <v>84</v>
      </c>
      <c r="E7" s="76"/>
      <c r="F7" s="76"/>
      <c r="G7" s="89" t="s">
        <v>38</v>
      </c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89" t="s">
        <v>38</v>
      </c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8"/>
      <c r="AH7" s="73" t="s">
        <v>5</v>
      </c>
      <c r="AI7" s="73"/>
      <c r="AJ7" s="73"/>
      <c r="AK7" s="5"/>
    </row>
    <row r="8" spans="1:37" ht="21.75" customHeight="1">
      <c r="A8" s="66"/>
      <c r="B8" s="68"/>
      <c r="C8" s="72"/>
      <c r="D8" s="76"/>
      <c r="E8" s="76"/>
      <c r="F8" s="76"/>
      <c r="G8" s="89" t="s">
        <v>41</v>
      </c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1"/>
      <c r="W8" s="91"/>
      <c r="X8" s="47"/>
      <c r="Y8" s="77" t="s">
        <v>86</v>
      </c>
      <c r="Z8" s="77"/>
      <c r="AA8" s="78"/>
      <c r="AB8" s="76" t="s">
        <v>83</v>
      </c>
      <c r="AC8" s="76"/>
      <c r="AD8" s="76"/>
      <c r="AE8" s="76"/>
      <c r="AF8" s="76"/>
      <c r="AG8" s="76"/>
      <c r="AH8" s="73"/>
      <c r="AI8" s="73"/>
      <c r="AJ8" s="73"/>
      <c r="AK8" s="5"/>
    </row>
    <row r="9" spans="1:37" ht="21.75" customHeight="1">
      <c r="A9" s="66"/>
      <c r="B9" s="68"/>
      <c r="C9" s="72"/>
      <c r="D9" s="72" t="s">
        <v>82</v>
      </c>
      <c r="E9" s="72"/>
      <c r="F9" s="72"/>
      <c r="G9" s="92" t="s">
        <v>40</v>
      </c>
      <c r="H9" s="93"/>
      <c r="I9" s="94"/>
      <c r="J9" s="57" t="s">
        <v>88</v>
      </c>
      <c r="K9" s="58"/>
      <c r="L9" s="59"/>
      <c r="M9" s="54" t="s">
        <v>37</v>
      </c>
      <c r="N9" s="55" t="s">
        <v>43</v>
      </c>
      <c r="O9" s="64"/>
      <c r="P9" s="65"/>
      <c r="Q9" s="54" t="s">
        <v>37</v>
      </c>
      <c r="R9" s="55" t="s">
        <v>43</v>
      </c>
      <c r="S9" s="64"/>
      <c r="T9" s="65"/>
      <c r="U9" s="54" t="s">
        <v>37</v>
      </c>
      <c r="V9" s="55" t="s">
        <v>43</v>
      </c>
      <c r="W9" s="64"/>
      <c r="X9" s="65"/>
      <c r="Y9" s="79"/>
      <c r="Z9" s="79"/>
      <c r="AA9" s="80"/>
      <c r="AB9" s="76" t="s">
        <v>37</v>
      </c>
      <c r="AC9" s="76"/>
      <c r="AD9" s="76"/>
      <c r="AE9" s="76" t="s">
        <v>85</v>
      </c>
      <c r="AF9" s="76"/>
      <c r="AG9" s="76"/>
      <c r="AH9" s="73"/>
      <c r="AI9" s="73"/>
      <c r="AJ9" s="73"/>
      <c r="AK9" s="5"/>
    </row>
    <row r="10" spans="1:36" s="3" customFormat="1" ht="92.25" customHeight="1">
      <c r="A10" s="66"/>
      <c r="B10" s="68"/>
      <c r="C10" s="72"/>
      <c r="D10" s="72"/>
      <c r="E10" s="72"/>
      <c r="F10" s="72"/>
      <c r="G10" s="95"/>
      <c r="H10" s="96"/>
      <c r="I10" s="97"/>
      <c r="J10" s="60"/>
      <c r="K10" s="61"/>
      <c r="L10" s="62"/>
      <c r="M10" s="54"/>
      <c r="N10" s="38" t="s">
        <v>77</v>
      </c>
      <c r="O10" s="39" t="s">
        <v>78</v>
      </c>
      <c r="P10" s="48" t="s">
        <v>87</v>
      </c>
      <c r="Q10" s="54"/>
      <c r="R10" s="38" t="s">
        <v>77</v>
      </c>
      <c r="S10" s="39" t="s">
        <v>78</v>
      </c>
      <c r="T10" s="48" t="s">
        <v>87</v>
      </c>
      <c r="U10" s="54"/>
      <c r="V10" s="38" t="s">
        <v>77</v>
      </c>
      <c r="W10" s="39" t="s">
        <v>78</v>
      </c>
      <c r="X10" s="48" t="s">
        <v>87</v>
      </c>
      <c r="Y10" s="81"/>
      <c r="Z10" s="81"/>
      <c r="AA10" s="82"/>
      <c r="AB10" s="76"/>
      <c r="AC10" s="76"/>
      <c r="AD10" s="76"/>
      <c r="AE10" s="76"/>
      <c r="AF10" s="76"/>
      <c r="AG10" s="76"/>
      <c r="AH10" s="73"/>
      <c r="AI10" s="73"/>
      <c r="AJ10" s="73"/>
    </row>
    <row r="11" spans="1:36" ht="14.25" customHeight="1">
      <c r="A11" s="10"/>
      <c r="B11" s="10"/>
      <c r="C11" s="6"/>
      <c r="D11" s="83">
        <v>250315</v>
      </c>
      <c r="E11" s="84"/>
      <c r="F11" s="85"/>
      <c r="G11" s="63">
        <v>250323</v>
      </c>
      <c r="H11" s="52"/>
      <c r="I11" s="53"/>
      <c r="J11" s="63">
        <v>250344</v>
      </c>
      <c r="K11" s="52"/>
      <c r="L11" s="53"/>
      <c r="M11" s="14">
        <v>250380</v>
      </c>
      <c r="N11" s="14" t="s">
        <v>42</v>
      </c>
      <c r="O11" s="14" t="s">
        <v>42</v>
      </c>
      <c r="P11" s="14"/>
      <c r="Q11" s="14">
        <v>250380</v>
      </c>
      <c r="R11" s="14" t="s">
        <v>42</v>
      </c>
      <c r="S11" s="14" t="s">
        <v>42</v>
      </c>
      <c r="T11" s="14"/>
      <c r="U11" s="14">
        <v>250380</v>
      </c>
      <c r="V11" s="14" t="s">
        <v>42</v>
      </c>
      <c r="W11" s="14" t="s">
        <v>42</v>
      </c>
      <c r="X11" s="43"/>
      <c r="Y11" s="86"/>
      <c r="Z11" s="87"/>
      <c r="AA11" s="88"/>
      <c r="AB11" s="99">
        <v>250380</v>
      </c>
      <c r="AC11" s="99"/>
      <c r="AD11" s="99"/>
      <c r="AE11" s="63"/>
      <c r="AF11" s="52"/>
      <c r="AG11" s="53"/>
      <c r="AH11" s="74"/>
      <c r="AI11" s="75"/>
      <c r="AJ11" s="75"/>
    </row>
    <row r="12" spans="1:36" ht="55.5" customHeight="1">
      <c r="A12" s="10"/>
      <c r="B12" s="10"/>
      <c r="C12" s="6"/>
      <c r="D12" s="14" t="s">
        <v>79</v>
      </c>
      <c r="E12" s="14" t="s">
        <v>80</v>
      </c>
      <c r="F12" s="14" t="s">
        <v>81</v>
      </c>
      <c r="G12" s="14" t="s">
        <v>79</v>
      </c>
      <c r="H12" s="14" t="s">
        <v>80</v>
      </c>
      <c r="I12" s="14" t="s">
        <v>81</v>
      </c>
      <c r="J12" s="14" t="s">
        <v>79</v>
      </c>
      <c r="K12" s="14" t="s">
        <v>80</v>
      </c>
      <c r="L12" s="14" t="s">
        <v>81</v>
      </c>
      <c r="M12" s="63" t="s">
        <v>79</v>
      </c>
      <c r="N12" s="52"/>
      <c r="O12" s="53"/>
      <c r="P12" s="44"/>
      <c r="Q12" s="63" t="s">
        <v>80</v>
      </c>
      <c r="R12" s="52"/>
      <c r="S12" s="53"/>
      <c r="T12" s="44"/>
      <c r="U12" s="63" t="s">
        <v>81</v>
      </c>
      <c r="V12" s="52"/>
      <c r="W12" s="53"/>
      <c r="X12" s="45"/>
      <c r="Y12" s="41" t="s">
        <v>79</v>
      </c>
      <c r="Z12" s="41" t="s">
        <v>80</v>
      </c>
      <c r="AA12" s="41" t="s">
        <v>81</v>
      </c>
      <c r="AB12" s="50" t="s">
        <v>79</v>
      </c>
      <c r="AC12" s="14" t="s">
        <v>80</v>
      </c>
      <c r="AD12" s="49" t="s">
        <v>81</v>
      </c>
      <c r="AE12" s="50" t="s">
        <v>79</v>
      </c>
      <c r="AF12" s="14" t="s">
        <v>80</v>
      </c>
      <c r="AG12" s="49" t="s">
        <v>81</v>
      </c>
      <c r="AH12" s="14" t="s">
        <v>79</v>
      </c>
      <c r="AI12" s="14" t="s">
        <v>80</v>
      </c>
      <c r="AJ12" s="50" t="s">
        <v>81</v>
      </c>
    </row>
    <row r="13" spans="1:36" s="13" customFormat="1" ht="18" customHeight="1">
      <c r="A13" s="15" t="s">
        <v>6</v>
      </c>
      <c r="B13" s="15"/>
      <c r="C13" s="33" t="s">
        <v>46</v>
      </c>
      <c r="D13" s="33"/>
      <c r="E13" s="33"/>
      <c r="F13" s="33">
        <f>D13+E13</f>
        <v>0</v>
      </c>
      <c r="G13" s="17"/>
      <c r="H13" s="17"/>
      <c r="I13" s="17">
        <f>G13+H13</f>
        <v>0</v>
      </c>
      <c r="J13" s="17"/>
      <c r="K13" s="17"/>
      <c r="L13" s="17">
        <f>J13+K13</f>
        <v>0</v>
      </c>
      <c r="M13" s="18">
        <f>N13+O13+P13</f>
        <v>1108285</v>
      </c>
      <c r="N13" s="32">
        <v>759917</v>
      </c>
      <c r="O13" s="19">
        <v>348368</v>
      </c>
      <c r="P13" s="19"/>
      <c r="Q13" s="19">
        <f>R13+S13+T13</f>
        <v>0</v>
      </c>
      <c r="R13" s="19"/>
      <c r="S13" s="19"/>
      <c r="T13" s="19"/>
      <c r="U13" s="19">
        <f>M13+Q13</f>
        <v>1108285</v>
      </c>
      <c r="V13" s="19">
        <f>N13+R13</f>
        <v>759917</v>
      </c>
      <c r="W13" s="19">
        <f>O13+S13</f>
        <v>348368</v>
      </c>
      <c r="X13" s="19">
        <f>P13+T13</f>
        <v>0</v>
      </c>
      <c r="Y13" s="19">
        <f>D13+G13+M13+J13</f>
        <v>1108285</v>
      </c>
      <c r="Z13" s="19">
        <f>E13+H13+Q13+K13</f>
        <v>0</v>
      </c>
      <c r="AA13" s="42">
        <f>Y13+Z13</f>
        <v>1108285</v>
      </c>
      <c r="AB13" s="20"/>
      <c r="AC13" s="20"/>
      <c r="AD13" s="20">
        <f>AB13+AC13</f>
        <v>0</v>
      </c>
      <c r="AE13" s="20">
        <f>AB13</f>
        <v>0</v>
      </c>
      <c r="AF13" s="20">
        <f>AC13</f>
        <v>0</v>
      </c>
      <c r="AG13" s="20">
        <f>AD13</f>
        <v>0</v>
      </c>
      <c r="AH13" s="22">
        <f>Y13+AE13</f>
        <v>1108285</v>
      </c>
      <c r="AI13" s="22">
        <f>Z13+AF13</f>
        <v>0</v>
      </c>
      <c r="AJ13" s="22">
        <f>AA13+AG13</f>
        <v>1108285</v>
      </c>
    </row>
    <row r="14" spans="1:36" s="13" customFormat="1" ht="18" customHeight="1">
      <c r="A14" s="15" t="s">
        <v>7</v>
      </c>
      <c r="B14" s="15"/>
      <c r="C14" s="33" t="s">
        <v>47</v>
      </c>
      <c r="D14" s="33"/>
      <c r="E14" s="33"/>
      <c r="F14" s="33">
        <f aca="true" t="shared" si="0" ref="F14:F49">D14+E14</f>
        <v>0</v>
      </c>
      <c r="G14" s="21"/>
      <c r="H14" s="21"/>
      <c r="I14" s="17">
        <f aca="true" t="shared" si="1" ref="I14:J49">G14+H14</f>
        <v>0</v>
      </c>
      <c r="J14" s="17"/>
      <c r="K14" s="17"/>
      <c r="L14" s="17">
        <f aca="true" t="shared" si="2" ref="L14:L49">J14+K14</f>
        <v>0</v>
      </c>
      <c r="M14" s="18">
        <f aca="true" t="shared" si="3" ref="M14:M49">N14+O14+P14</f>
        <v>185035</v>
      </c>
      <c r="N14" s="32"/>
      <c r="O14" s="19">
        <v>185035</v>
      </c>
      <c r="P14" s="19"/>
      <c r="Q14" s="19">
        <f aca="true" t="shared" si="4" ref="Q14:Q49">R14+S14+T14</f>
        <v>0</v>
      </c>
      <c r="R14" s="19"/>
      <c r="S14" s="19"/>
      <c r="T14" s="19"/>
      <c r="U14" s="19">
        <f aca="true" t="shared" si="5" ref="U14:U49">M14+Q14</f>
        <v>185035</v>
      </c>
      <c r="V14" s="19">
        <f aca="true" t="shared" si="6" ref="V14:V49">N14+R14</f>
        <v>0</v>
      </c>
      <c r="W14" s="19">
        <f aca="true" t="shared" si="7" ref="W14:W49">O14+S14</f>
        <v>185035</v>
      </c>
      <c r="X14" s="19">
        <f aca="true" t="shared" si="8" ref="X14:X49">P14+T14</f>
        <v>0</v>
      </c>
      <c r="Y14" s="19">
        <f aca="true" t="shared" si="9" ref="Y14:Y49">D14+G14+M14+J14</f>
        <v>185035</v>
      </c>
      <c r="Z14" s="19">
        <f aca="true" t="shared" si="10" ref="Z14:Z49">E14+H14+Q14+K14</f>
        <v>0</v>
      </c>
      <c r="AA14" s="42">
        <f aca="true" t="shared" si="11" ref="AA14:AA49">Y14+Z14</f>
        <v>185035</v>
      </c>
      <c r="AB14" s="20"/>
      <c r="AC14" s="20"/>
      <c r="AD14" s="20">
        <f aca="true" t="shared" si="12" ref="AD14:AD49">AB14+AC14</f>
        <v>0</v>
      </c>
      <c r="AE14" s="20">
        <f aca="true" t="shared" si="13" ref="AE14:AE49">AB14</f>
        <v>0</v>
      </c>
      <c r="AF14" s="20">
        <f aca="true" t="shared" si="14" ref="AF14:AF49">AC14</f>
        <v>0</v>
      </c>
      <c r="AG14" s="20">
        <f aca="true" t="shared" si="15" ref="AG14:AG49">AD14</f>
        <v>0</v>
      </c>
      <c r="AH14" s="22">
        <f aca="true" t="shared" si="16" ref="AH14:AH49">Y14+AE14</f>
        <v>185035</v>
      </c>
      <c r="AI14" s="22">
        <f aca="true" t="shared" si="17" ref="AI14:AI49">Z14+AF14</f>
        <v>0</v>
      </c>
      <c r="AJ14" s="22">
        <f aca="true" t="shared" si="18" ref="AJ14:AJ49">AA14+AG14</f>
        <v>185035</v>
      </c>
    </row>
    <row r="15" spans="1:36" s="13" customFormat="1" ht="18" customHeight="1">
      <c r="A15" s="15" t="s">
        <v>8</v>
      </c>
      <c r="B15" s="15"/>
      <c r="C15" s="33" t="s">
        <v>48</v>
      </c>
      <c r="D15" s="33"/>
      <c r="E15" s="33"/>
      <c r="F15" s="33">
        <f t="shared" si="0"/>
        <v>0</v>
      </c>
      <c r="G15" s="21"/>
      <c r="H15" s="21"/>
      <c r="I15" s="17">
        <f t="shared" si="1"/>
        <v>0</v>
      </c>
      <c r="J15" s="17"/>
      <c r="K15" s="17"/>
      <c r="L15" s="17">
        <f t="shared" si="2"/>
        <v>0</v>
      </c>
      <c r="M15" s="18">
        <f t="shared" si="3"/>
        <v>176189</v>
      </c>
      <c r="N15" s="32"/>
      <c r="O15" s="19">
        <v>176189</v>
      </c>
      <c r="P15" s="19"/>
      <c r="Q15" s="19">
        <f t="shared" si="4"/>
        <v>0</v>
      </c>
      <c r="R15" s="19"/>
      <c r="S15" s="19"/>
      <c r="T15" s="19"/>
      <c r="U15" s="19">
        <f t="shared" si="5"/>
        <v>176189</v>
      </c>
      <c r="V15" s="19">
        <f t="shared" si="6"/>
        <v>0</v>
      </c>
      <c r="W15" s="19">
        <f t="shared" si="7"/>
        <v>176189</v>
      </c>
      <c r="X15" s="19">
        <f t="shared" si="8"/>
        <v>0</v>
      </c>
      <c r="Y15" s="19">
        <f t="shared" si="9"/>
        <v>176189</v>
      </c>
      <c r="Z15" s="19">
        <f t="shared" si="10"/>
        <v>0</v>
      </c>
      <c r="AA15" s="42">
        <f t="shared" si="11"/>
        <v>176189</v>
      </c>
      <c r="AB15" s="20"/>
      <c r="AC15" s="20"/>
      <c r="AD15" s="20">
        <f t="shared" si="12"/>
        <v>0</v>
      </c>
      <c r="AE15" s="20">
        <f t="shared" si="13"/>
        <v>0</v>
      </c>
      <c r="AF15" s="20">
        <f t="shared" si="14"/>
        <v>0</v>
      </c>
      <c r="AG15" s="20">
        <f t="shared" si="15"/>
        <v>0</v>
      </c>
      <c r="AH15" s="22">
        <f t="shared" si="16"/>
        <v>176189</v>
      </c>
      <c r="AI15" s="22">
        <f t="shared" si="17"/>
        <v>0</v>
      </c>
      <c r="AJ15" s="22">
        <f t="shared" si="18"/>
        <v>176189</v>
      </c>
    </row>
    <row r="16" spans="1:36" s="13" customFormat="1" ht="18" customHeight="1">
      <c r="A16" s="15" t="s">
        <v>9</v>
      </c>
      <c r="B16" s="15"/>
      <c r="C16" s="33" t="s">
        <v>49</v>
      </c>
      <c r="D16" s="33"/>
      <c r="E16" s="33"/>
      <c r="F16" s="33">
        <f t="shared" si="0"/>
        <v>0</v>
      </c>
      <c r="G16" s="21"/>
      <c r="H16" s="21"/>
      <c r="I16" s="17">
        <f t="shared" si="1"/>
        <v>0</v>
      </c>
      <c r="J16" s="17"/>
      <c r="K16" s="17"/>
      <c r="L16" s="17">
        <f t="shared" si="2"/>
        <v>0</v>
      </c>
      <c r="M16" s="18">
        <f t="shared" si="3"/>
        <v>967091</v>
      </c>
      <c r="N16" s="32">
        <v>758729</v>
      </c>
      <c r="O16" s="19">
        <v>208362</v>
      </c>
      <c r="P16" s="19"/>
      <c r="Q16" s="19">
        <f t="shared" si="4"/>
        <v>0</v>
      </c>
      <c r="R16" s="19"/>
      <c r="S16" s="19"/>
      <c r="T16" s="19"/>
      <c r="U16" s="19">
        <f t="shared" si="5"/>
        <v>967091</v>
      </c>
      <c r="V16" s="19">
        <f t="shared" si="6"/>
        <v>758729</v>
      </c>
      <c r="W16" s="19">
        <f t="shared" si="7"/>
        <v>208362</v>
      </c>
      <c r="X16" s="19">
        <f t="shared" si="8"/>
        <v>0</v>
      </c>
      <c r="Y16" s="19">
        <f t="shared" si="9"/>
        <v>967091</v>
      </c>
      <c r="Z16" s="19">
        <f t="shared" si="10"/>
        <v>0</v>
      </c>
      <c r="AA16" s="42">
        <f t="shared" si="11"/>
        <v>967091</v>
      </c>
      <c r="AB16" s="20"/>
      <c r="AC16" s="20"/>
      <c r="AD16" s="20">
        <f t="shared" si="12"/>
        <v>0</v>
      </c>
      <c r="AE16" s="20">
        <f t="shared" si="13"/>
        <v>0</v>
      </c>
      <c r="AF16" s="20">
        <f t="shared" si="14"/>
        <v>0</v>
      </c>
      <c r="AG16" s="20">
        <f t="shared" si="15"/>
        <v>0</v>
      </c>
      <c r="AH16" s="22">
        <f t="shared" si="16"/>
        <v>967091</v>
      </c>
      <c r="AI16" s="22">
        <f t="shared" si="17"/>
        <v>0</v>
      </c>
      <c r="AJ16" s="22">
        <f t="shared" si="18"/>
        <v>967091</v>
      </c>
    </row>
    <row r="17" spans="1:36" s="13" customFormat="1" ht="18" customHeight="1">
      <c r="A17" s="15" t="s">
        <v>10</v>
      </c>
      <c r="B17" s="15"/>
      <c r="C17" s="33" t="s">
        <v>50</v>
      </c>
      <c r="D17" s="33"/>
      <c r="E17" s="33"/>
      <c r="F17" s="33">
        <f t="shared" si="0"/>
        <v>0</v>
      </c>
      <c r="G17" s="21"/>
      <c r="H17" s="21"/>
      <c r="I17" s="17">
        <f t="shared" si="1"/>
        <v>0</v>
      </c>
      <c r="J17" s="17"/>
      <c r="K17" s="17"/>
      <c r="L17" s="17">
        <f t="shared" si="2"/>
        <v>0</v>
      </c>
      <c r="M17" s="18">
        <f t="shared" si="3"/>
        <v>120035</v>
      </c>
      <c r="N17" s="32"/>
      <c r="O17" s="19">
        <v>120035</v>
      </c>
      <c r="P17" s="19"/>
      <c r="Q17" s="19">
        <f t="shared" si="4"/>
        <v>0</v>
      </c>
      <c r="R17" s="19"/>
      <c r="S17" s="19"/>
      <c r="T17" s="19"/>
      <c r="U17" s="19">
        <f t="shared" si="5"/>
        <v>120035</v>
      </c>
      <c r="V17" s="19">
        <f t="shared" si="6"/>
        <v>0</v>
      </c>
      <c r="W17" s="19">
        <f t="shared" si="7"/>
        <v>120035</v>
      </c>
      <c r="X17" s="19">
        <f t="shared" si="8"/>
        <v>0</v>
      </c>
      <c r="Y17" s="19">
        <f t="shared" si="9"/>
        <v>120035</v>
      </c>
      <c r="Z17" s="19">
        <f t="shared" si="10"/>
        <v>0</v>
      </c>
      <c r="AA17" s="42">
        <f t="shared" si="11"/>
        <v>120035</v>
      </c>
      <c r="AB17" s="20"/>
      <c r="AC17" s="20"/>
      <c r="AD17" s="20">
        <f t="shared" si="12"/>
        <v>0</v>
      </c>
      <c r="AE17" s="20">
        <f t="shared" si="13"/>
        <v>0</v>
      </c>
      <c r="AF17" s="20">
        <f t="shared" si="14"/>
        <v>0</v>
      </c>
      <c r="AG17" s="20">
        <f t="shared" si="15"/>
        <v>0</v>
      </c>
      <c r="AH17" s="22">
        <f t="shared" si="16"/>
        <v>120035</v>
      </c>
      <c r="AI17" s="22">
        <f t="shared" si="17"/>
        <v>0</v>
      </c>
      <c r="AJ17" s="22">
        <f t="shared" si="18"/>
        <v>120035</v>
      </c>
    </row>
    <row r="18" spans="1:36" s="13" customFormat="1" ht="18" customHeight="1">
      <c r="A18" s="15" t="s">
        <v>11</v>
      </c>
      <c r="B18" s="15"/>
      <c r="C18" s="33" t="s">
        <v>51</v>
      </c>
      <c r="D18" s="33"/>
      <c r="E18" s="33"/>
      <c r="F18" s="33">
        <f t="shared" si="0"/>
        <v>0</v>
      </c>
      <c r="G18" s="21"/>
      <c r="H18" s="21"/>
      <c r="I18" s="17">
        <f t="shared" si="1"/>
        <v>0</v>
      </c>
      <c r="J18" s="17"/>
      <c r="K18" s="17"/>
      <c r="L18" s="17">
        <f t="shared" si="2"/>
        <v>0</v>
      </c>
      <c r="M18" s="18">
        <f t="shared" si="3"/>
        <v>140779</v>
      </c>
      <c r="N18" s="32"/>
      <c r="O18" s="19">
        <v>140779</v>
      </c>
      <c r="P18" s="19"/>
      <c r="Q18" s="19">
        <f t="shared" si="4"/>
        <v>0</v>
      </c>
      <c r="R18" s="19"/>
      <c r="S18" s="19"/>
      <c r="T18" s="19"/>
      <c r="U18" s="19">
        <f t="shared" si="5"/>
        <v>140779</v>
      </c>
      <c r="V18" s="19">
        <f t="shared" si="6"/>
        <v>0</v>
      </c>
      <c r="W18" s="19">
        <f t="shared" si="7"/>
        <v>140779</v>
      </c>
      <c r="X18" s="19">
        <f t="shared" si="8"/>
        <v>0</v>
      </c>
      <c r="Y18" s="19">
        <f t="shared" si="9"/>
        <v>140779</v>
      </c>
      <c r="Z18" s="19">
        <f t="shared" si="10"/>
        <v>0</v>
      </c>
      <c r="AA18" s="42">
        <f t="shared" si="11"/>
        <v>140779</v>
      </c>
      <c r="AB18" s="20"/>
      <c r="AC18" s="20"/>
      <c r="AD18" s="20">
        <f t="shared" si="12"/>
        <v>0</v>
      </c>
      <c r="AE18" s="20">
        <f t="shared" si="13"/>
        <v>0</v>
      </c>
      <c r="AF18" s="20">
        <f t="shared" si="14"/>
        <v>0</v>
      </c>
      <c r="AG18" s="20">
        <f t="shared" si="15"/>
        <v>0</v>
      </c>
      <c r="AH18" s="22">
        <f t="shared" si="16"/>
        <v>140779</v>
      </c>
      <c r="AI18" s="22">
        <f t="shared" si="17"/>
        <v>0</v>
      </c>
      <c r="AJ18" s="22">
        <f t="shared" si="18"/>
        <v>140779</v>
      </c>
    </row>
    <row r="19" spans="1:36" s="13" customFormat="1" ht="18" customHeight="1">
      <c r="A19" s="15" t="s">
        <v>12</v>
      </c>
      <c r="B19" s="15"/>
      <c r="C19" s="33" t="s">
        <v>52</v>
      </c>
      <c r="D19" s="33"/>
      <c r="E19" s="33"/>
      <c r="F19" s="33">
        <f t="shared" si="0"/>
        <v>0</v>
      </c>
      <c r="G19" s="21"/>
      <c r="H19" s="21"/>
      <c r="I19" s="17">
        <f t="shared" si="1"/>
        <v>0</v>
      </c>
      <c r="J19" s="17"/>
      <c r="K19" s="17"/>
      <c r="L19" s="17">
        <f t="shared" si="2"/>
        <v>0</v>
      </c>
      <c r="M19" s="18">
        <f t="shared" si="3"/>
        <v>107901</v>
      </c>
      <c r="N19" s="32"/>
      <c r="O19" s="19">
        <v>107901</v>
      </c>
      <c r="P19" s="19"/>
      <c r="Q19" s="19">
        <f t="shared" si="4"/>
        <v>0</v>
      </c>
      <c r="R19" s="19"/>
      <c r="S19" s="19"/>
      <c r="T19" s="19"/>
      <c r="U19" s="19">
        <f t="shared" si="5"/>
        <v>107901</v>
      </c>
      <c r="V19" s="19">
        <f t="shared" si="6"/>
        <v>0</v>
      </c>
      <c r="W19" s="19">
        <f t="shared" si="7"/>
        <v>107901</v>
      </c>
      <c r="X19" s="19">
        <f t="shared" si="8"/>
        <v>0</v>
      </c>
      <c r="Y19" s="19">
        <f t="shared" si="9"/>
        <v>107901</v>
      </c>
      <c r="Z19" s="19">
        <f t="shared" si="10"/>
        <v>0</v>
      </c>
      <c r="AA19" s="42">
        <f t="shared" si="11"/>
        <v>107901</v>
      </c>
      <c r="AB19" s="20"/>
      <c r="AC19" s="20"/>
      <c r="AD19" s="20">
        <f t="shared" si="12"/>
        <v>0</v>
      </c>
      <c r="AE19" s="20">
        <f t="shared" si="13"/>
        <v>0</v>
      </c>
      <c r="AF19" s="20">
        <f t="shared" si="14"/>
        <v>0</v>
      </c>
      <c r="AG19" s="20">
        <f t="shared" si="15"/>
        <v>0</v>
      </c>
      <c r="AH19" s="22">
        <f t="shared" si="16"/>
        <v>107901</v>
      </c>
      <c r="AI19" s="22">
        <f t="shared" si="17"/>
        <v>0</v>
      </c>
      <c r="AJ19" s="22">
        <f t="shared" si="18"/>
        <v>107901</v>
      </c>
    </row>
    <row r="20" spans="1:36" s="13" customFormat="1" ht="18" customHeight="1">
      <c r="A20" s="15" t="s">
        <v>13</v>
      </c>
      <c r="B20" s="15"/>
      <c r="C20" s="33" t="s">
        <v>53</v>
      </c>
      <c r="D20" s="33"/>
      <c r="E20" s="33"/>
      <c r="F20" s="33">
        <f t="shared" si="0"/>
        <v>0</v>
      </c>
      <c r="G20" s="21"/>
      <c r="H20" s="21"/>
      <c r="I20" s="17">
        <f t="shared" si="1"/>
        <v>0</v>
      </c>
      <c r="J20" s="17"/>
      <c r="K20" s="17"/>
      <c r="L20" s="17">
        <f t="shared" si="2"/>
        <v>0</v>
      </c>
      <c r="M20" s="18">
        <f t="shared" si="3"/>
        <v>117034</v>
      </c>
      <c r="N20" s="32"/>
      <c r="O20" s="19">
        <v>117034</v>
      </c>
      <c r="P20" s="19"/>
      <c r="Q20" s="19">
        <f t="shared" si="4"/>
        <v>0</v>
      </c>
      <c r="R20" s="19"/>
      <c r="S20" s="19"/>
      <c r="T20" s="19"/>
      <c r="U20" s="19">
        <f t="shared" si="5"/>
        <v>117034</v>
      </c>
      <c r="V20" s="19">
        <f t="shared" si="6"/>
        <v>0</v>
      </c>
      <c r="W20" s="19">
        <f t="shared" si="7"/>
        <v>117034</v>
      </c>
      <c r="X20" s="19">
        <f t="shared" si="8"/>
        <v>0</v>
      </c>
      <c r="Y20" s="19">
        <f t="shared" si="9"/>
        <v>117034</v>
      </c>
      <c r="Z20" s="19">
        <f t="shared" si="10"/>
        <v>0</v>
      </c>
      <c r="AA20" s="42">
        <f t="shared" si="11"/>
        <v>117034</v>
      </c>
      <c r="AB20" s="20"/>
      <c r="AC20" s="20"/>
      <c r="AD20" s="20">
        <f t="shared" si="12"/>
        <v>0</v>
      </c>
      <c r="AE20" s="20">
        <f t="shared" si="13"/>
        <v>0</v>
      </c>
      <c r="AF20" s="20">
        <f t="shared" si="14"/>
        <v>0</v>
      </c>
      <c r="AG20" s="20">
        <f t="shared" si="15"/>
        <v>0</v>
      </c>
      <c r="AH20" s="22">
        <f t="shared" si="16"/>
        <v>117034</v>
      </c>
      <c r="AI20" s="22">
        <f t="shared" si="17"/>
        <v>0</v>
      </c>
      <c r="AJ20" s="22">
        <f t="shared" si="18"/>
        <v>117034</v>
      </c>
    </row>
    <row r="21" spans="1:36" s="13" customFormat="1" ht="18" customHeight="1">
      <c r="A21" s="15" t="s">
        <v>14</v>
      </c>
      <c r="B21" s="15"/>
      <c r="C21" s="33" t="s">
        <v>54</v>
      </c>
      <c r="D21" s="33"/>
      <c r="E21" s="33"/>
      <c r="F21" s="33">
        <f t="shared" si="0"/>
        <v>0</v>
      </c>
      <c r="G21" s="21"/>
      <c r="H21" s="21"/>
      <c r="I21" s="17">
        <f t="shared" si="1"/>
        <v>0</v>
      </c>
      <c r="J21" s="17"/>
      <c r="K21" s="17"/>
      <c r="L21" s="17">
        <f t="shared" si="2"/>
        <v>0</v>
      </c>
      <c r="M21" s="18">
        <f t="shared" si="3"/>
        <v>111052</v>
      </c>
      <c r="N21" s="32"/>
      <c r="O21" s="19">
        <v>111052</v>
      </c>
      <c r="P21" s="19"/>
      <c r="Q21" s="19">
        <f t="shared" si="4"/>
        <v>0</v>
      </c>
      <c r="R21" s="19"/>
      <c r="S21" s="19"/>
      <c r="T21" s="19"/>
      <c r="U21" s="19">
        <f t="shared" si="5"/>
        <v>111052</v>
      </c>
      <c r="V21" s="19">
        <f t="shared" si="6"/>
        <v>0</v>
      </c>
      <c r="W21" s="19">
        <f t="shared" si="7"/>
        <v>111052</v>
      </c>
      <c r="X21" s="19">
        <f t="shared" si="8"/>
        <v>0</v>
      </c>
      <c r="Y21" s="19">
        <f t="shared" si="9"/>
        <v>111052</v>
      </c>
      <c r="Z21" s="19">
        <f t="shared" si="10"/>
        <v>0</v>
      </c>
      <c r="AA21" s="42">
        <f t="shared" si="11"/>
        <v>111052</v>
      </c>
      <c r="AB21" s="20"/>
      <c r="AC21" s="20"/>
      <c r="AD21" s="20">
        <f t="shared" si="12"/>
        <v>0</v>
      </c>
      <c r="AE21" s="20">
        <f t="shared" si="13"/>
        <v>0</v>
      </c>
      <c r="AF21" s="20">
        <f t="shared" si="14"/>
        <v>0</v>
      </c>
      <c r="AG21" s="20">
        <f t="shared" si="15"/>
        <v>0</v>
      </c>
      <c r="AH21" s="22">
        <f t="shared" si="16"/>
        <v>111052</v>
      </c>
      <c r="AI21" s="22">
        <f t="shared" si="17"/>
        <v>0</v>
      </c>
      <c r="AJ21" s="22">
        <f t="shared" si="18"/>
        <v>111052</v>
      </c>
    </row>
    <row r="22" spans="1:36" s="13" customFormat="1" ht="18" customHeight="1">
      <c r="A22" s="15" t="s">
        <v>15</v>
      </c>
      <c r="B22" s="15"/>
      <c r="C22" s="33" t="s">
        <v>55</v>
      </c>
      <c r="D22" s="33"/>
      <c r="E22" s="33"/>
      <c r="F22" s="33">
        <f t="shared" si="0"/>
        <v>0</v>
      </c>
      <c r="G22" s="21"/>
      <c r="H22" s="21"/>
      <c r="I22" s="17">
        <f t="shared" si="1"/>
        <v>0</v>
      </c>
      <c r="J22" s="17"/>
      <c r="K22" s="17"/>
      <c r="L22" s="17">
        <f t="shared" si="2"/>
        <v>0</v>
      </c>
      <c r="M22" s="18">
        <f t="shared" si="3"/>
        <v>52989</v>
      </c>
      <c r="N22" s="32"/>
      <c r="O22" s="19">
        <v>52989</v>
      </c>
      <c r="P22" s="19"/>
      <c r="Q22" s="19">
        <f t="shared" si="4"/>
        <v>0</v>
      </c>
      <c r="R22" s="19"/>
      <c r="S22" s="19"/>
      <c r="T22" s="19"/>
      <c r="U22" s="19">
        <f t="shared" si="5"/>
        <v>52989</v>
      </c>
      <c r="V22" s="19">
        <f t="shared" si="6"/>
        <v>0</v>
      </c>
      <c r="W22" s="19">
        <f t="shared" si="7"/>
        <v>52989</v>
      </c>
      <c r="X22" s="19">
        <f t="shared" si="8"/>
        <v>0</v>
      </c>
      <c r="Y22" s="19">
        <f t="shared" si="9"/>
        <v>52989</v>
      </c>
      <c r="Z22" s="19">
        <f t="shared" si="10"/>
        <v>0</v>
      </c>
      <c r="AA22" s="42">
        <f t="shared" si="11"/>
        <v>52989</v>
      </c>
      <c r="AB22" s="20"/>
      <c r="AC22" s="20"/>
      <c r="AD22" s="20">
        <f t="shared" si="12"/>
        <v>0</v>
      </c>
      <c r="AE22" s="20">
        <f t="shared" si="13"/>
        <v>0</v>
      </c>
      <c r="AF22" s="20">
        <f t="shared" si="14"/>
        <v>0</v>
      </c>
      <c r="AG22" s="20">
        <f t="shared" si="15"/>
        <v>0</v>
      </c>
      <c r="AH22" s="22">
        <f t="shared" si="16"/>
        <v>52989</v>
      </c>
      <c r="AI22" s="22">
        <f t="shared" si="17"/>
        <v>0</v>
      </c>
      <c r="AJ22" s="22">
        <f t="shared" si="18"/>
        <v>52989</v>
      </c>
    </row>
    <row r="23" spans="1:36" s="13" customFormat="1" ht="18" customHeight="1">
      <c r="A23" s="15" t="s">
        <v>16</v>
      </c>
      <c r="B23" s="15"/>
      <c r="C23" s="33" t="s">
        <v>56</v>
      </c>
      <c r="D23" s="33"/>
      <c r="E23" s="33"/>
      <c r="F23" s="33">
        <f t="shared" si="0"/>
        <v>0</v>
      </c>
      <c r="G23" s="21"/>
      <c r="H23" s="21"/>
      <c r="I23" s="17">
        <f t="shared" si="1"/>
        <v>0</v>
      </c>
      <c r="J23" s="17"/>
      <c r="K23" s="17"/>
      <c r="L23" s="17">
        <f t="shared" si="2"/>
        <v>0</v>
      </c>
      <c r="M23" s="18">
        <f t="shared" si="3"/>
        <v>56177</v>
      </c>
      <c r="N23" s="32"/>
      <c r="O23" s="19">
        <v>56177</v>
      </c>
      <c r="P23" s="19"/>
      <c r="Q23" s="19">
        <f t="shared" si="4"/>
        <v>0</v>
      </c>
      <c r="R23" s="19"/>
      <c r="S23" s="19"/>
      <c r="T23" s="19"/>
      <c r="U23" s="19">
        <f t="shared" si="5"/>
        <v>56177</v>
      </c>
      <c r="V23" s="19">
        <f t="shared" si="6"/>
        <v>0</v>
      </c>
      <c r="W23" s="19">
        <f t="shared" si="7"/>
        <v>56177</v>
      </c>
      <c r="X23" s="19">
        <f t="shared" si="8"/>
        <v>0</v>
      </c>
      <c r="Y23" s="19">
        <f t="shared" si="9"/>
        <v>56177</v>
      </c>
      <c r="Z23" s="19">
        <f t="shared" si="10"/>
        <v>0</v>
      </c>
      <c r="AA23" s="42">
        <f t="shared" si="11"/>
        <v>56177</v>
      </c>
      <c r="AB23" s="20"/>
      <c r="AC23" s="20"/>
      <c r="AD23" s="20">
        <f t="shared" si="12"/>
        <v>0</v>
      </c>
      <c r="AE23" s="20">
        <f t="shared" si="13"/>
        <v>0</v>
      </c>
      <c r="AF23" s="20">
        <f t="shared" si="14"/>
        <v>0</v>
      </c>
      <c r="AG23" s="20">
        <f t="shared" si="15"/>
        <v>0</v>
      </c>
      <c r="AH23" s="22">
        <f t="shared" si="16"/>
        <v>56177</v>
      </c>
      <c r="AI23" s="22">
        <f t="shared" si="17"/>
        <v>0</v>
      </c>
      <c r="AJ23" s="22">
        <f t="shared" si="18"/>
        <v>56177</v>
      </c>
    </row>
    <row r="24" spans="1:36" s="13" customFormat="1" ht="18" customHeight="1">
      <c r="A24" s="15" t="s">
        <v>17</v>
      </c>
      <c r="B24" s="15"/>
      <c r="C24" s="33" t="s">
        <v>57</v>
      </c>
      <c r="D24" s="33"/>
      <c r="E24" s="33"/>
      <c r="F24" s="33">
        <f t="shared" si="0"/>
        <v>0</v>
      </c>
      <c r="G24" s="21"/>
      <c r="H24" s="21"/>
      <c r="I24" s="17">
        <f t="shared" si="1"/>
        <v>0</v>
      </c>
      <c r="J24" s="17"/>
      <c r="K24" s="17"/>
      <c r="L24" s="17">
        <f t="shared" si="2"/>
        <v>0</v>
      </c>
      <c r="M24" s="18">
        <f t="shared" si="3"/>
        <v>159561</v>
      </c>
      <c r="N24" s="32"/>
      <c r="O24" s="19">
        <v>159561</v>
      </c>
      <c r="P24" s="19"/>
      <c r="Q24" s="19">
        <f t="shared" si="4"/>
        <v>0</v>
      </c>
      <c r="R24" s="19"/>
      <c r="S24" s="19"/>
      <c r="T24" s="19"/>
      <c r="U24" s="19">
        <f t="shared" si="5"/>
        <v>159561</v>
      </c>
      <c r="V24" s="19">
        <f t="shared" si="6"/>
        <v>0</v>
      </c>
      <c r="W24" s="19">
        <f t="shared" si="7"/>
        <v>159561</v>
      </c>
      <c r="X24" s="19">
        <f t="shared" si="8"/>
        <v>0</v>
      </c>
      <c r="Y24" s="19">
        <f t="shared" si="9"/>
        <v>159561</v>
      </c>
      <c r="Z24" s="19">
        <f t="shared" si="10"/>
        <v>0</v>
      </c>
      <c r="AA24" s="42">
        <f t="shared" si="11"/>
        <v>159561</v>
      </c>
      <c r="AB24" s="20"/>
      <c r="AC24" s="20"/>
      <c r="AD24" s="20">
        <f t="shared" si="12"/>
        <v>0</v>
      </c>
      <c r="AE24" s="20">
        <f t="shared" si="13"/>
        <v>0</v>
      </c>
      <c r="AF24" s="20">
        <f t="shared" si="14"/>
        <v>0</v>
      </c>
      <c r="AG24" s="20">
        <f t="shared" si="15"/>
        <v>0</v>
      </c>
      <c r="AH24" s="22">
        <f t="shared" si="16"/>
        <v>159561</v>
      </c>
      <c r="AI24" s="22">
        <f t="shared" si="17"/>
        <v>0</v>
      </c>
      <c r="AJ24" s="22">
        <f t="shared" si="18"/>
        <v>159561</v>
      </c>
    </row>
    <row r="25" spans="1:36" s="13" customFormat="1" ht="18" customHeight="1">
      <c r="A25" s="15" t="s">
        <v>18</v>
      </c>
      <c r="B25" s="15"/>
      <c r="C25" s="33" t="s">
        <v>58</v>
      </c>
      <c r="D25" s="33"/>
      <c r="E25" s="33"/>
      <c r="F25" s="33">
        <f t="shared" si="0"/>
        <v>0</v>
      </c>
      <c r="G25" s="21"/>
      <c r="H25" s="21"/>
      <c r="I25" s="17">
        <f t="shared" si="1"/>
        <v>0</v>
      </c>
      <c r="J25" s="17"/>
      <c r="K25" s="17"/>
      <c r="L25" s="17">
        <f t="shared" si="2"/>
        <v>0</v>
      </c>
      <c r="M25" s="18">
        <f t="shared" si="3"/>
        <v>121941</v>
      </c>
      <c r="N25" s="32"/>
      <c r="O25" s="19">
        <v>121941</v>
      </c>
      <c r="P25" s="19"/>
      <c r="Q25" s="19">
        <f t="shared" si="4"/>
        <v>0</v>
      </c>
      <c r="R25" s="19"/>
      <c r="S25" s="19"/>
      <c r="T25" s="19"/>
      <c r="U25" s="19">
        <f t="shared" si="5"/>
        <v>121941</v>
      </c>
      <c r="V25" s="19">
        <f t="shared" si="6"/>
        <v>0</v>
      </c>
      <c r="W25" s="19">
        <f t="shared" si="7"/>
        <v>121941</v>
      </c>
      <c r="X25" s="19">
        <f t="shared" si="8"/>
        <v>0</v>
      </c>
      <c r="Y25" s="19">
        <f t="shared" si="9"/>
        <v>121941</v>
      </c>
      <c r="Z25" s="19">
        <f t="shared" si="10"/>
        <v>0</v>
      </c>
      <c r="AA25" s="42">
        <f t="shared" si="11"/>
        <v>121941</v>
      </c>
      <c r="AB25" s="20"/>
      <c r="AC25" s="20"/>
      <c r="AD25" s="20">
        <f t="shared" si="12"/>
        <v>0</v>
      </c>
      <c r="AE25" s="20">
        <f t="shared" si="13"/>
        <v>0</v>
      </c>
      <c r="AF25" s="20">
        <f t="shared" si="14"/>
        <v>0</v>
      </c>
      <c r="AG25" s="20">
        <f t="shared" si="15"/>
        <v>0</v>
      </c>
      <c r="AH25" s="22">
        <f t="shared" si="16"/>
        <v>121941</v>
      </c>
      <c r="AI25" s="22">
        <f t="shared" si="17"/>
        <v>0</v>
      </c>
      <c r="AJ25" s="22">
        <f t="shared" si="18"/>
        <v>121941</v>
      </c>
    </row>
    <row r="26" spans="1:36" s="13" customFormat="1" ht="18" customHeight="1">
      <c r="A26" s="15" t="s">
        <v>19</v>
      </c>
      <c r="B26" s="15"/>
      <c r="C26" s="33" t="s">
        <v>59</v>
      </c>
      <c r="D26" s="33">
        <v>20000</v>
      </c>
      <c r="E26" s="33"/>
      <c r="F26" s="33">
        <f t="shared" si="0"/>
        <v>20000</v>
      </c>
      <c r="G26" s="21"/>
      <c r="H26" s="21"/>
      <c r="I26" s="17">
        <f t="shared" si="1"/>
        <v>0</v>
      </c>
      <c r="J26" s="17"/>
      <c r="K26" s="17"/>
      <c r="L26" s="17">
        <f t="shared" si="2"/>
        <v>0</v>
      </c>
      <c r="M26" s="18">
        <f t="shared" si="3"/>
        <v>84604</v>
      </c>
      <c r="N26" s="32"/>
      <c r="O26" s="19">
        <v>84604</v>
      </c>
      <c r="P26" s="19"/>
      <c r="Q26" s="19">
        <f t="shared" si="4"/>
        <v>0</v>
      </c>
      <c r="R26" s="19"/>
      <c r="S26" s="19"/>
      <c r="T26" s="19"/>
      <c r="U26" s="19">
        <f t="shared" si="5"/>
        <v>84604</v>
      </c>
      <c r="V26" s="19">
        <f t="shared" si="6"/>
        <v>0</v>
      </c>
      <c r="W26" s="19">
        <f t="shared" si="7"/>
        <v>84604</v>
      </c>
      <c r="X26" s="19">
        <f t="shared" si="8"/>
        <v>0</v>
      </c>
      <c r="Y26" s="19">
        <f t="shared" si="9"/>
        <v>104604</v>
      </c>
      <c r="Z26" s="19">
        <f t="shared" si="10"/>
        <v>0</v>
      </c>
      <c r="AA26" s="42">
        <f t="shared" si="11"/>
        <v>104604</v>
      </c>
      <c r="AB26" s="20"/>
      <c r="AC26" s="20"/>
      <c r="AD26" s="20">
        <f t="shared" si="12"/>
        <v>0</v>
      </c>
      <c r="AE26" s="20">
        <f t="shared" si="13"/>
        <v>0</v>
      </c>
      <c r="AF26" s="20">
        <f t="shared" si="14"/>
        <v>0</v>
      </c>
      <c r="AG26" s="20">
        <f t="shared" si="15"/>
        <v>0</v>
      </c>
      <c r="AH26" s="22">
        <f t="shared" si="16"/>
        <v>104604</v>
      </c>
      <c r="AI26" s="22">
        <f t="shared" si="17"/>
        <v>0</v>
      </c>
      <c r="AJ26" s="22">
        <f t="shared" si="18"/>
        <v>104604</v>
      </c>
    </row>
    <row r="27" spans="1:36" s="13" customFormat="1" ht="18" customHeight="1">
      <c r="A27" s="15" t="s">
        <v>20</v>
      </c>
      <c r="B27" s="15"/>
      <c r="C27" s="33" t="s">
        <v>60</v>
      </c>
      <c r="D27" s="33"/>
      <c r="E27" s="33"/>
      <c r="F27" s="33">
        <f t="shared" si="0"/>
        <v>0</v>
      </c>
      <c r="G27" s="21"/>
      <c r="H27" s="21"/>
      <c r="I27" s="17">
        <f t="shared" si="1"/>
        <v>0</v>
      </c>
      <c r="J27" s="17"/>
      <c r="K27" s="17"/>
      <c r="L27" s="17">
        <f t="shared" si="2"/>
        <v>0</v>
      </c>
      <c r="M27" s="18">
        <f t="shared" si="3"/>
        <v>134171</v>
      </c>
      <c r="N27" s="32"/>
      <c r="O27" s="19">
        <v>134171</v>
      </c>
      <c r="P27" s="19"/>
      <c r="Q27" s="19">
        <f t="shared" si="4"/>
        <v>0</v>
      </c>
      <c r="R27" s="19"/>
      <c r="S27" s="19"/>
      <c r="T27" s="19"/>
      <c r="U27" s="19">
        <f t="shared" si="5"/>
        <v>134171</v>
      </c>
      <c r="V27" s="19">
        <f t="shared" si="6"/>
        <v>0</v>
      </c>
      <c r="W27" s="19">
        <f t="shared" si="7"/>
        <v>134171</v>
      </c>
      <c r="X27" s="19">
        <f t="shared" si="8"/>
        <v>0</v>
      </c>
      <c r="Y27" s="19">
        <f t="shared" si="9"/>
        <v>134171</v>
      </c>
      <c r="Z27" s="19">
        <f t="shared" si="10"/>
        <v>0</v>
      </c>
      <c r="AA27" s="42">
        <f t="shared" si="11"/>
        <v>134171</v>
      </c>
      <c r="AB27" s="20"/>
      <c r="AC27" s="20"/>
      <c r="AD27" s="20">
        <f t="shared" si="12"/>
        <v>0</v>
      </c>
      <c r="AE27" s="20">
        <f t="shared" si="13"/>
        <v>0</v>
      </c>
      <c r="AF27" s="20">
        <f t="shared" si="14"/>
        <v>0</v>
      </c>
      <c r="AG27" s="20">
        <f t="shared" si="15"/>
        <v>0</v>
      </c>
      <c r="AH27" s="22">
        <f t="shared" si="16"/>
        <v>134171</v>
      </c>
      <c r="AI27" s="22">
        <f t="shared" si="17"/>
        <v>0</v>
      </c>
      <c r="AJ27" s="22">
        <f t="shared" si="18"/>
        <v>134171</v>
      </c>
    </row>
    <row r="28" spans="1:36" s="13" customFormat="1" ht="18" customHeight="1">
      <c r="A28" s="15" t="s">
        <v>21</v>
      </c>
      <c r="B28" s="15"/>
      <c r="C28" s="33" t="s">
        <v>61</v>
      </c>
      <c r="D28" s="33"/>
      <c r="E28" s="33"/>
      <c r="F28" s="33">
        <f t="shared" si="0"/>
        <v>0</v>
      </c>
      <c r="G28" s="21"/>
      <c r="H28" s="21"/>
      <c r="I28" s="17">
        <f t="shared" si="1"/>
        <v>0</v>
      </c>
      <c r="J28" s="17"/>
      <c r="K28" s="17"/>
      <c r="L28" s="17">
        <f t="shared" si="2"/>
        <v>0</v>
      </c>
      <c r="M28" s="18">
        <f t="shared" si="3"/>
        <v>58560</v>
      </c>
      <c r="N28" s="32"/>
      <c r="O28" s="19">
        <v>58560</v>
      </c>
      <c r="P28" s="19"/>
      <c r="Q28" s="19">
        <f t="shared" si="4"/>
        <v>0</v>
      </c>
      <c r="R28" s="19"/>
      <c r="S28" s="19"/>
      <c r="T28" s="19"/>
      <c r="U28" s="19">
        <f t="shared" si="5"/>
        <v>58560</v>
      </c>
      <c r="V28" s="19">
        <f t="shared" si="6"/>
        <v>0</v>
      </c>
      <c r="W28" s="19">
        <f t="shared" si="7"/>
        <v>58560</v>
      </c>
      <c r="X28" s="19">
        <f t="shared" si="8"/>
        <v>0</v>
      </c>
      <c r="Y28" s="19">
        <f t="shared" si="9"/>
        <v>58560</v>
      </c>
      <c r="Z28" s="19">
        <f t="shared" si="10"/>
        <v>0</v>
      </c>
      <c r="AA28" s="42">
        <f t="shared" si="11"/>
        <v>58560</v>
      </c>
      <c r="AB28" s="20"/>
      <c r="AC28" s="20"/>
      <c r="AD28" s="20">
        <f t="shared" si="12"/>
        <v>0</v>
      </c>
      <c r="AE28" s="20">
        <f t="shared" si="13"/>
        <v>0</v>
      </c>
      <c r="AF28" s="20">
        <f t="shared" si="14"/>
        <v>0</v>
      </c>
      <c r="AG28" s="20">
        <f t="shared" si="15"/>
        <v>0</v>
      </c>
      <c r="AH28" s="22">
        <f t="shared" si="16"/>
        <v>58560</v>
      </c>
      <c r="AI28" s="22">
        <f t="shared" si="17"/>
        <v>0</v>
      </c>
      <c r="AJ28" s="22">
        <f t="shared" si="18"/>
        <v>58560</v>
      </c>
    </row>
    <row r="29" spans="1:36" s="13" customFormat="1" ht="18" customHeight="1">
      <c r="A29" s="15" t="s">
        <v>22</v>
      </c>
      <c r="B29" s="15"/>
      <c r="C29" s="33" t="s">
        <v>62</v>
      </c>
      <c r="D29" s="33"/>
      <c r="E29" s="33"/>
      <c r="F29" s="33">
        <f t="shared" si="0"/>
        <v>0</v>
      </c>
      <c r="G29" s="21"/>
      <c r="H29" s="21"/>
      <c r="I29" s="17">
        <f t="shared" si="1"/>
        <v>0</v>
      </c>
      <c r="J29" s="17"/>
      <c r="K29" s="17"/>
      <c r="L29" s="17">
        <f t="shared" si="2"/>
        <v>0</v>
      </c>
      <c r="M29" s="18">
        <f t="shared" si="3"/>
        <v>39778</v>
      </c>
      <c r="N29" s="32"/>
      <c r="O29" s="19">
        <v>39778</v>
      </c>
      <c r="P29" s="19"/>
      <c r="Q29" s="19">
        <f t="shared" si="4"/>
        <v>0</v>
      </c>
      <c r="R29" s="19"/>
      <c r="S29" s="19"/>
      <c r="T29" s="19"/>
      <c r="U29" s="19">
        <f t="shared" si="5"/>
        <v>39778</v>
      </c>
      <c r="V29" s="19">
        <f t="shared" si="6"/>
        <v>0</v>
      </c>
      <c r="W29" s="19">
        <f t="shared" si="7"/>
        <v>39778</v>
      </c>
      <c r="X29" s="19">
        <f t="shared" si="8"/>
        <v>0</v>
      </c>
      <c r="Y29" s="19">
        <f t="shared" si="9"/>
        <v>39778</v>
      </c>
      <c r="Z29" s="19">
        <f t="shared" si="10"/>
        <v>0</v>
      </c>
      <c r="AA29" s="42">
        <f t="shared" si="11"/>
        <v>39778</v>
      </c>
      <c r="AB29" s="20"/>
      <c r="AC29" s="20"/>
      <c r="AD29" s="20">
        <f t="shared" si="12"/>
        <v>0</v>
      </c>
      <c r="AE29" s="20">
        <f t="shared" si="13"/>
        <v>0</v>
      </c>
      <c r="AF29" s="20">
        <f t="shared" si="14"/>
        <v>0</v>
      </c>
      <c r="AG29" s="20">
        <f t="shared" si="15"/>
        <v>0</v>
      </c>
      <c r="AH29" s="22">
        <f t="shared" si="16"/>
        <v>39778</v>
      </c>
      <c r="AI29" s="22">
        <f t="shared" si="17"/>
        <v>0</v>
      </c>
      <c r="AJ29" s="22">
        <f t="shared" si="18"/>
        <v>39778</v>
      </c>
    </row>
    <row r="30" spans="1:36" s="13" customFormat="1" ht="18" customHeight="1">
      <c r="A30" s="15" t="s">
        <v>23</v>
      </c>
      <c r="B30" s="15"/>
      <c r="C30" s="33" t="s">
        <v>63</v>
      </c>
      <c r="D30" s="33"/>
      <c r="E30" s="33"/>
      <c r="F30" s="33">
        <f t="shared" si="0"/>
        <v>0</v>
      </c>
      <c r="G30" s="21"/>
      <c r="H30" s="21"/>
      <c r="I30" s="17">
        <f t="shared" si="1"/>
        <v>0</v>
      </c>
      <c r="J30" s="17"/>
      <c r="K30" s="17"/>
      <c r="L30" s="17">
        <f t="shared" si="2"/>
        <v>0</v>
      </c>
      <c r="M30" s="18">
        <f t="shared" si="3"/>
        <v>33016</v>
      </c>
      <c r="N30" s="32"/>
      <c r="O30" s="19">
        <v>33016</v>
      </c>
      <c r="P30" s="19"/>
      <c r="Q30" s="19">
        <f t="shared" si="4"/>
        <v>0</v>
      </c>
      <c r="R30" s="19"/>
      <c r="S30" s="19"/>
      <c r="T30" s="19"/>
      <c r="U30" s="19">
        <f t="shared" si="5"/>
        <v>33016</v>
      </c>
      <c r="V30" s="19">
        <f t="shared" si="6"/>
        <v>0</v>
      </c>
      <c r="W30" s="19">
        <f t="shared" si="7"/>
        <v>33016</v>
      </c>
      <c r="X30" s="19">
        <f t="shared" si="8"/>
        <v>0</v>
      </c>
      <c r="Y30" s="19">
        <f t="shared" si="9"/>
        <v>33016</v>
      </c>
      <c r="Z30" s="19">
        <f t="shared" si="10"/>
        <v>0</v>
      </c>
      <c r="AA30" s="42">
        <f t="shared" si="11"/>
        <v>33016</v>
      </c>
      <c r="AB30" s="20"/>
      <c r="AC30" s="20"/>
      <c r="AD30" s="20">
        <f t="shared" si="12"/>
        <v>0</v>
      </c>
      <c r="AE30" s="20">
        <f t="shared" si="13"/>
        <v>0</v>
      </c>
      <c r="AF30" s="20">
        <f t="shared" si="14"/>
        <v>0</v>
      </c>
      <c r="AG30" s="20">
        <f t="shared" si="15"/>
        <v>0</v>
      </c>
      <c r="AH30" s="22">
        <f t="shared" si="16"/>
        <v>33016</v>
      </c>
      <c r="AI30" s="22">
        <f t="shared" si="17"/>
        <v>0</v>
      </c>
      <c r="AJ30" s="22">
        <f t="shared" si="18"/>
        <v>33016</v>
      </c>
    </row>
    <row r="31" spans="1:36" s="13" customFormat="1" ht="18" customHeight="1">
      <c r="A31" s="15" t="s">
        <v>24</v>
      </c>
      <c r="B31" s="15"/>
      <c r="C31" s="33" t="s">
        <v>64</v>
      </c>
      <c r="D31" s="33"/>
      <c r="E31" s="33"/>
      <c r="F31" s="33">
        <f t="shared" si="0"/>
        <v>0</v>
      </c>
      <c r="G31" s="21"/>
      <c r="H31" s="21"/>
      <c r="I31" s="17">
        <f t="shared" si="1"/>
        <v>0</v>
      </c>
      <c r="J31" s="17"/>
      <c r="K31" s="17"/>
      <c r="L31" s="17">
        <f t="shared" si="2"/>
        <v>0</v>
      </c>
      <c r="M31" s="18">
        <f t="shared" si="3"/>
        <v>54372</v>
      </c>
      <c r="N31" s="32"/>
      <c r="O31" s="19">
        <v>54372</v>
      </c>
      <c r="P31" s="19"/>
      <c r="Q31" s="19">
        <f t="shared" si="4"/>
        <v>0</v>
      </c>
      <c r="R31" s="19"/>
      <c r="S31" s="19"/>
      <c r="T31" s="19"/>
      <c r="U31" s="19">
        <f t="shared" si="5"/>
        <v>54372</v>
      </c>
      <c r="V31" s="19">
        <f t="shared" si="6"/>
        <v>0</v>
      </c>
      <c r="W31" s="19">
        <f t="shared" si="7"/>
        <v>54372</v>
      </c>
      <c r="X31" s="19">
        <f t="shared" si="8"/>
        <v>0</v>
      </c>
      <c r="Y31" s="19">
        <f t="shared" si="9"/>
        <v>54372</v>
      </c>
      <c r="Z31" s="19">
        <f t="shared" si="10"/>
        <v>0</v>
      </c>
      <c r="AA31" s="42">
        <f t="shared" si="11"/>
        <v>54372</v>
      </c>
      <c r="AB31" s="20"/>
      <c r="AC31" s="20"/>
      <c r="AD31" s="20">
        <f t="shared" si="12"/>
        <v>0</v>
      </c>
      <c r="AE31" s="20">
        <f t="shared" si="13"/>
        <v>0</v>
      </c>
      <c r="AF31" s="20">
        <f t="shared" si="14"/>
        <v>0</v>
      </c>
      <c r="AG31" s="20">
        <f t="shared" si="15"/>
        <v>0</v>
      </c>
      <c r="AH31" s="22">
        <f t="shared" si="16"/>
        <v>54372</v>
      </c>
      <c r="AI31" s="22">
        <f t="shared" si="17"/>
        <v>0</v>
      </c>
      <c r="AJ31" s="22">
        <f t="shared" si="18"/>
        <v>54372</v>
      </c>
    </row>
    <row r="32" spans="1:36" s="13" customFormat="1" ht="18" customHeight="1">
      <c r="A32" s="15" t="s">
        <v>25</v>
      </c>
      <c r="B32" s="15"/>
      <c r="C32" s="33" t="s">
        <v>65</v>
      </c>
      <c r="D32" s="33"/>
      <c r="E32" s="33"/>
      <c r="F32" s="33">
        <f t="shared" si="0"/>
        <v>0</v>
      </c>
      <c r="G32" s="21"/>
      <c r="H32" s="21"/>
      <c r="I32" s="17">
        <f t="shared" si="1"/>
        <v>0</v>
      </c>
      <c r="J32" s="17"/>
      <c r="K32" s="17"/>
      <c r="L32" s="17">
        <f t="shared" si="2"/>
        <v>0</v>
      </c>
      <c r="M32" s="18">
        <f t="shared" si="3"/>
        <v>793661</v>
      </c>
      <c r="N32" s="32">
        <v>662708</v>
      </c>
      <c r="O32" s="19">
        <v>130953</v>
      </c>
      <c r="P32" s="19"/>
      <c r="Q32" s="19">
        <f t="shared" si="4"/>
        <v>0</v>
      </c>
      <c r="R32" s="19"/>
      <c r="S32" s="19"/>
      <c r="T32" s="19"/>
      <c r="U32" s="19">
        <f t="shared" si="5"/>
        <v>793661</v>
      </c>
      <c r="V32" s="19">
        <f t="shared" si="6"/>
        <v>662708</v>
      </c>
      <c r="W32" s="19">
        <f t="shared" si="7"/>
        <v>130953</v>
      </c>
      <c r="X32" s="19">
        <f t="shared" si="8"/>
        <v>0</v>
      </c>
      <c r="Y32" s="19">
        <f t="shared" si="9"/>
        <v>793661</v>
      </c>
      <c r="Z32" s="19">
        <f t="shared" si="10"/>
        <v>0</v>
      </c>
      <c r="AA32" s="42">
        <f t="shared" si="11"/>
        <v>793661</v>
      </c>
      <c r="AB32" s="20"/>
      <c r="AC32" s="20"/>
      <c r="AD32" s="20">
        <f t="shared" si="12"/>
        <v>0</v>
      </c>
      <c r="AE32" s="20">
        <f t="shared" si="13"/>
        <v>0</v>
      </c>
      <c r="AF32" s="20">
        <f t="shared" si="14"/>
        <v>0</v>
      </c>
      <c r="AG32" s="20">
        <f t="shared" si="15"/>
        <v>0</v>
      </c>
      <c r="AH32" s="22">
        <f t="shared" si="16"/>
        <v>793661</v>
      </c>
      <c r="AI32" s="22">
        <f t="shared" si="17"/>
        <v>0</v>
      </c>
      <c r="AJ32" s="22">
        <f t="shared" si="18"/>
        <v>793661</v>
      </c>
    </row>
    <row r="33" spans="1:36" s="13" customFormat="1" ht="18" customHeight="1">
      <c r="A33" s="15" t="s">
        <v>26</v>
      </c>
      <c r="B33" s="15"/>
      <c r="C33" s="33" t="s">
        <v>66</v>
      </c>
      <c r="D33" s="33"/>
      <c r="E33" s="33"/>
      <c r="F33" s="33">
        <f t="shared" si="0"/>
        <v>0</v>
      </c>
      <c r="G33" s="21"/>
      <c r="H33" s="21"/>
      <c r="I33" s="17">
        <f t="shared" si="1"/>
        <v>0</v>
      </c>
      <c r="J33" s="17"/>
      <c r="K33" s="17"/>
      <c r="L33" s="17">
        <f t="shared" si="2"/>
        <v>0</v>
      </c>
      <c r="M33" s="18">
        <f t="shared" si="3"/>
        <v>94276</v>
      </c>
      <c r="N33" s="32"/>
      <c r="O33" s="19">
        <v>94276</v>
      </c>
      <c r="P33" s="19"/>
      <c r="Q33" s="19">
        <f t="shared" si="4"/>
        <v>0</v>
      </c>
      <c r="R33" s="19"/>
      <c r="S33" s="19"/>
      <c r="T33" s="19"/>
      <c r="U33" s="19">
        <f t="shared" si="5"/>
        <v>94276</v>
      </c>
      <c r="V33" s="19">
        <f t="shared" si="6"/>
        <v>0</v>
      </c>
      <c r="W33" s="19">
        <f t="shared" si="7"/>
        <v>94276</v>
      </c>
      <c r="X33" s="19">
        <f t="shared" si="8"/>
        <v>0</v>
      </c>
      <c r="Y33" s="19">
        <f t="shared" si="9"/>
        <v>94276</v>
      </c>
      <c r="Z33" s="19">
        <f t="shared" si="10"/>
        <v>0</v>
      </c>
      <c r="AA33" s="42">
        <f t="shared" si="11"/>
        <v>94276</v>
      </c>
      <c r="AB33" s="20"/>
      <c r="AC33" s="20"/>
      <c r="AD33" s="20">
        <f t="shared" si="12"/>
        <v>0</v>
      </c>
      <c r="AE33" s="20">
        <f t="shared" si="13"/>
        <v>0</v>
      </c>
      <c r="AF33" s="20">
        <f t="shared" si="14"/>
        <v>0</v>
      </c>
      <c r="AG33" s="20">
        <f t="shared" si="15"/>
        <v>0</v>
      </c>
      <c r="AH33" s="22">
        <f t="shared" si="16"/>
        <v>94276</v>
      </c>
      <c r="AI33" s="22">
        <f t="shared" si="17"/>
        <v>0</v>
      </c>
      <c r="AJ33" s="22">
        <f t="shared" si="18"/>
        <v>94276</v>
      </c>
    </row>
    <row r="34" spans="1:36" s="13" customFormat="1" ht="18" customHeight="1">
      <c r="A34" s="15" t="s">
        <v>27</v>
      </c>
      <c r="B34" s="15"/>
      <c r="C34" s="33" t="s">
        <v>67</v>
      </c>
      <c r="D34" s="33"/>
      <c r="E34" s="33"/>
      <c r="F34" s="33">
        <f t="shared" si="0"/>
        <v>0</v>
      </c>
      <c r="G34" s="21"/>
      <c r="H34" s="21"/>
      <c r="I34" s="17">
        <f t="shared" si="1"/>
        <v>0</v>
      </c>
      <c r="J34" s="17"/>
      <c r="K34" s="17"/>
      <c r="L34" s="17">
        <f t="shared" si="2"/>
        <v>0</v>
      </c>
      <c r="M34" s="18">
        <f t="shared" si="3"/>
        <v>122909</v>
      </c>
      <c r="N34" s="32"/>
      <c r="O34" s="19">
        <v>122909</v>
      </c>
      <c r="P34" s="19"/>
      <c r="Q34" s="19">
        <f t="shared" si="4"/>
        <v>0</v>
      </c>
      <c r="R34" s="19"/>
      <c r="S34" s="19"/>
      <c r="T34" s="19"/>
      <c r="U34" s="19">
        <f t="shared" si="5"/>
        <v>122909</v>
      </c>
      <c r="V34" s="19">
        <f t="shared" si="6"/>
        <v>0</v>
      </c>
      <c r="W34" s="19">
        <f t="shared" si="7"/>
        <v>122909</v>
      </c>
      <c r="X34" s="19">
        <f t="shared" si="8"/>
        <v>0</v>
      </c>
      <c r="Y34" s="19">
        <f t="shared" si="9"/>
        <v>122909</v>
      </c>
      <c r="Z34" s="19">
        <f t="shared" si="10"/>
        <v>0</v>
      </c>
      <c r="AA34" s="42">
        <f t="shared" si="11"/>
        <v>122909</v>
      </c>
      <c r="AB34" s="20"/>
      <c r="AC34" s="20"/>
      <c r="AD34" s="20">
        <f t="shared" si="12"/>
        <v>0</v>
      </c>
      <c r="AE34" s="20">
        <f t="shared" si="13"/>
        <v>0</v>
      </c>
      <c r="AF34" s="20">
        <f t="shared" si="14"/>
        <v>0</v>
      </c>
      <c r="AG34" s="20">
        <f t="shared" si="15"/>
        <v>0</v>
      </c>
      <c r="AH34" s="22">
        <f t="shared" si="16"/>
        <v>122909</v>
      </c>
      <c r="AI34" s="22">
        <f t="shared" si="17"/>
        <v>0</v>
      </c>
      <c r="AJ34" s="22">
        <f t="shared" si="18"/>
        <v>122909</v>
      </c>
    </row>
    <row r="35" spans="1:36" s="13" customFormat="1" ht="18" customHeight="1">
      <c r="A35" s="15" t="s">
        <v>28</v>
      </c>
      <c r="B35" s="15"/>
      <c r="C35" s="33" t="s">
        <v>68</v>
      </c>
      <c r="D35" s="33"/>
      <c r="E35" s="33"/>
      <c r="F35" s="33">
        <f t="shared" si="0"/>
        <v>0</v>
      </c>
      <c r="G35" s="21"/>
      <c r="H35" s="21"/>
      <c r="I35" s="17">
        <f t="shared" si="1"/>
        <v>0</v>
      </c>
      <c r="J35" s="17"/>
      <c r="K35" s="17"/>
      <c r="L35" s="17">
        <f t="shared" si="2"/>
        <v>0</v>
      </c>
      <c r="M35" s="18">
        <f t="shared" si="3"/>
        <v>88791</v>
      </c>
      <c r="N35" s="32"/>
      <c r="O35" s="19">
        <v>88791</v>
      </c>
      <c r="P35" s="19"/>
      <c r="Q35" s="19">
        <f t="shared" si="4"/>
        <v>0</v>
      </c>
      <c r="R35" s="19"/>
      <c r="S35" s="19"/>
      <c r="T35" s="19"/>
      <c r="U35" s="19">
        <f t="shared" si="5"/>
        <v>88791</v>
      </c>
      <c r="V35" s="19">
        <f t="shared" si="6"/>
        <v>0</v>
      </c>
      <c r="W35" s="19">
        <f t="shared" si="7"/>
        <v>88791</v>
      </c>
      <c r="X35" s="19">
        <f t="shared" si="8"/>
        <v>0</v>
      </c>
      <c r="Y35" s="19">
        <f t="shared" si="9"/>
        <v>88791</v>
      </c>
      <c r="Z35" s="19">
        <f t="shared" si="10"/>
        <v>0</v>
      </c>
      <c r="AA35" s="42">
        <f t="shared" si="11"/>
        <v>88791</v>
      </c>
      <c r="AB35" s="20">
        <v>70000</v>
      </c>
      <c r="AC35" s="20"/>
      <c r="AD35" s="20">
        <f t="shared" si="12"/>
        <v>70000</v>
      </c>
      <c r="AE35" s="20">
        <f t="shared" si="13"/>
        <v>70000</v>
      </c>
      <c r="AF35" s="20">
        <f t="shared" si="14"/>
        <v>0</v>
      </c>
      <c r="AG35" s="20">
        <f t="shared" si="15"/>
        <v>70000</v>
      </c>
      <c r="AH35" s="22">
        <f t="shared" si="16"/>
        <v>158791</v>
      </c>
      <c r="AI35" s="22">
        <f t="shared" si="17"/>
        <v>0</v>
      </c>
      <c r="AJ35" s="22">
        <f t="shared" si="18"/>
        <v>158791</v>
      </c>
    </row>
    <row r="36" spans="1:36" s="13" customFormat="1" ht="18" customHeight="1">
      <c r="A36" s="15" t="s">
        <v>29</v>
      </c>
      <c r="B36" s="15"/>
      <c r="C36" s="33" t="s">
        <v>69</v>
      </c>
      <c r="D36" s="33"/>
      <c r="E36" s="33"/>
      <c r="F36" s="33">
        <f t="shared" si="0"/>
        <v>0</v>
      </c>
      <c r="G36" s="21"/>
      <c r="H36" s="21"/>
      <c r="I36" s="17">
        <f t="shared" si="1"/>
        <v>0</v>
      </c>
      <c r="J36" s="17"/>
      <c r="K36" s="17"/>
      <c r="L36" s="17">
        <f t="shared" si="2"/>
        <v>0</v>
      </c>
      <c r="M36" s="18">
        <f t="shared" si="3"/>
        <v>103779</v>
      </c>
      <c r="N36" s="32"/>
      <c r="O36" s="19">
        <v>103779</v>
      </c>
      <c r="P36" s="19"/>
      <c r="Q36" s="19">
        <f t="shared" si="4"/>
        <v>0</v>
      </c>
      <c r="R36" s="19"/>
      <c r="S36" s="19"/>
      <c r="T36" s="19"/>
      <c r="U36" s="19">
        <f t="shared" si="5"/>
        <v>103779</v>
      </c>
      <c r="V36" s="19">
        <f t="shared" si="6"/>
        <v>0</v>
      </c>
      <c r="W36" s="19">
        <f t="shared" si="7"/>
        <v>103779</v>
      </c>
      <c r="X36" s="19">
        <f t="shared" si="8"/>
        <v>0</v>
      </c>
      <c r="Y36" s="19">
        <f t="shared" si="9"/>
        <v>103779</v>
      </c>
      <c r="Z36" s="19">
        <f t="shared" si="10"/>
        <v>0</v>
      </c>
      <c r="AA36" s="42">
        <f t="shared" si="11"/>
        <v>103779</v>
      </c>
      <c r="AB36" s="20"/>
      <c r="AC36" s="20"/>
      <c r="AD36" s="20">
        <f t="shared" si="12"/>
        <v>0</v>
      </c>
      <c r="AE36" s="20">
        <f t="shared" si="13"/>
        <v>0</v>
      </c>
      <c r="AF36" s="20">
        <f t="shared" si="14"/>
        <v>0</v>
      </c>
      <c r="AG36" s="20">
        <f t="shared" si="15"/>
        <v>0</v>
      </c>
      <c r="AH36" s="22">
        <f t="shared" si="16"/>
        <v>103779</v>
      </c>
      <c r="AI36" s="22">
        <f t="shared" si="17"/>
        <v>0</v>
      </c>
      <c r="AJ36" s="22">
        <f t="shared" si="18"/>
        <v>103779</v>
      </c>
    </row>
    <row r="37" spans="1:36" s="13" customFormat="1" ht="18" customHeight="1">
      <c r="A37" s="15" t="s">
        <v>30</v>
      </c>
      <c r="B37" s="15"/>
      <c r="C37" s="33" t="s">
        <v>70</v>
      </c>
      <c r="D37" s="33"/>
      <c r="E37" s="33"/>
      <c r="F37" s="33">
        <f t="shared" si="0"/>
        <v>0</v>
      </c>
      <c r="G37" s="21"/>
      <c r="H37" s="21"/>
      <c r="I37" s="17">
        <f t="shared" si="1"/>
        <v>0</v>
      </c>
      <c r="J37" s="17"/>
      <c r="K37" s="17"/>
      <c r="L37" s="17">
        <f t="shared" si="2"/>
        <v>0</v>
      </c>
      <c r="M37" s="18">
        <f t="shared" si="3"/>
        <v>60691</v>
      </c>
      <c r="N37" s="32"/>
      <c r="O37" s="19">
        <v>60691</v>
      </c>
      <c r="P37" s="19"/>
      <c r="Q37" s="19">
        <f t="shared" si="4"/>
        <v>0</v>
      </c>
      <c r="R37" s="19"/>
      <c r="S37" s="19"/>
      <c r="T37" s="19"/>
      <c r="U37" s="19">
        <f t="shared" si="5"/>
        <v>60691</v>
      </c>
      <c r="V37" s="19">
        <f t="shared" si="6"/>
        <v>0</v>
      </c>
      <c r="W37" s="19">
        <f t="shared" si="7"/>
        <v>60691</v>
      </c>
      <c r="X37" s="19">
        <f t="shared" si="8"/>
        <v>0</v>
      </c>
      <c r="Y37" s="19">
        <f t="shared" si="9"/>
        <v>60691</v>
      </c>
      <c r="Z37" s="19">
        <f t="shared" si="10"/>
        <v>0</v>
      </c>
      <c r="AA37" s="42">
        <f t="shared" si="11"/>
        <v>60691</v>
      </c>
      <c r="AB37" s="20"/>
      <c r="AC37" s="20"/>
      <c r="AD37" s="20">
        <f t="shared" si="12"/>
        <v>0</v>
      </c>
      <c r="AE37" s="20">
        <f t="shared" si="13"/>
        <v>0</v>
      </c>
      <c r="AF37" s="20">
        <f t="shared" si="14"/>
        <v>0</v>
      </c>
      <c r="AG37" s="20">
        <f t="shared" si="15"/>
        <v>0</v>
      </c>
      <c r="AH37" s="22">
        <f t="shared" si="16"/>
        <v>60691</v>
      </c>
      <c r="AI37" s="22">
        <f t="shared" si="17"/>
        <v>0</v>
      </c>
      <c r="AJ37" s="22">
        <f t="shared" si="18"/>
        <v>60691</v>
      </c>
    </row>
    <row r="38" spans="1:36" s="13" customFormat="1" ht="18" customHeight="1">
      <c r="A38" s="15" t="s">
        <v>31</v>
      </c>
      <c r="B38" s="15"/>
      <c r="C38" s="33" t="s">
        <v>71</v>
      </c>
      <c r="D38" s="33">
        <v>40000</v>
      </c>
      <c r="E38" s="33"/>
      <c r="F38" s="33">
        <f t="shared" si="0"/>
        <v>40000</v>
      </c>
      <c r="G38" s="21"/>
      <c r="H38" s="21"/>
      <c r="I38" s="17">
        <f t="shared" si="1"/>
        <v>0</v>
      </c>
      <c r="J38" s="17"/>
      <c r="K38" s="17"/>
      <c r="L38" s="17">
        <f t="shared" si="2"/>
        <v>0</v>
      </c>
      <c r="M38" s="18">
        <f t="shared" si="3"/>
        <v>55760</v>
      </c>
      <c r="N38" s="32"/>
      <c r="O38" s="19">
        <v>55760</v>
      </c>
      <c r="P38" s="19"/>
      <c r="Q38" s="19">
        <f t="shared" si="4"/>
        <v>0</v>
      </c>
      <c r="R38" s="19"/>
      <c r="S38" s="19"/>
      <c r="T38" s="19"/>
      <c r="U38" s="19">
        <f t="shared" si="5"/>
        <v>55760</v>
      </c>
      <c r="V38" s="19">
        <f t="shared" si="6"/>
        <v>0</v>
      </c>
      <c r="W38" s="19">
        <f t="shared" si="7"/>
        <v>55760</v>
      </c>
      <c r="X38" s="19">
        <f t="shared" si="8"/>
        <v>0</v>
      </c>
      <c r="Y38" s="19">
        <f t="shared" si="9"/>
        <v>95760</v>
      </c>
      <c r="Z38" s="19">
        <f t="shared" si="10"/>
        <v>0</v>
      </c>
      <c r="AA38" s="42">
        <f t="shared" si="11"/>
        <v>95760</v>
      </c>
      <c r="AB38" s="20"/>
      <c r="AC38" s="20"/>
      <c r="AD38" s="20">
        <f t="shared" si="12"/>
        <v>0</v>
      </c>
      <c r="AE38" s="20">
        <f t="shared" si="13"/>
        <v>0</v>
      </c>
      <c r="AF38" s="20">
        <f t="shared" si="14"/>
        <v>0</v>
      </c>
      <c r="AG38" s="20">
        <f t="shared" si="15"/>
        <v>0</v>
      </c>
      <c r="AH38" s="22">
        <f t="shared" si="16"/>
        <v>95760</v>
      </c>
      <c r="AI38" s="22">
        <f t="shared" si="17"/>
        <v>0</v>
      </c>
      <c r="AJ38" s="22">
        <f t="shared" si="18"/>
        <v>95760</v>
      </c>
    </row>
    <row r="39" spans="1:36" s="13" customFormat="1" ht="18" customHeight="1">
      <c r="A39" s="15" t="s">
        <v>32</v>
      </c>
      <c r="B39" s="15"/>
      <c r="C39" s="33" t="s">
        <v>72</v>
      </c>
      <c r="D39" s="33"/>
      <c r="E39" s="33"/>
      <c r="F39" s="33">
        <f t="shared" si="0"/>
        <v>0</v>
      </c>
      <c r="G39" s="21"/>
      <c r="H39" s="21"/>
      <c r="I39" s="17">
        <f t="shared" si="1"/>
        <v>0</v>
      </c>
      <c r="J39" s="17"/>
      <c r="K39" s="17"/>
      <c r="L39" s="17">
        <f t="shared" si="2"/>
        <v>0</v>
      </c>
      <c r="M39" s="18">
        <f t="shared" si="3"/>
        <v>144252</v>
      </c>
      <c r="N39" s="32"/>
      <c r="O39" s="19">
        <v>144252</v>
      </c>
      <c r="P39" s="19"/>
      <c r="Q39" s="19">
        <f t="shared" si="4"/>
        <v>0</v>
      </c>
      <c r="R39" s="19"/>
      <c r="S39" s="19"/>
      <c r="T39" s="19"/>
      <c r="U39" s="19">
        <f t="shared" si="5"/>
        <v>144252</v>
      </c>
      <c r="V39" s="19">
        <f t="shared" si="6"/>
        <v>0</v>
      </c>
      <c r="W39" s="19">
        <f t="shared" si="7"/>
        <v>144252</v>
      </c>
      <c r="X39" s="19">
        <f t="shared" si="8"/>
        <v>0</v>
      </c>
      <c r="Y39" s="19">
        <f t="shared" si="9"/>
        <v>144252</v>
      </c>
      <c r="Z39" s="19">
        <f t="shared" si="10"/>
        <v>0</v>
      </c>
      <c r="AA39" s="42">
        <f t="shared" si="11"/>
        <v>144252</v>
      </c>
      <c r="AB39" s="20"/>
      <c r="AC39" s="20"/>
      <c r="AD39" s="20">
        <f t="shared" si="12"/>
        <v>0</v>
      </c>
      <c r="AE39" s="20">
        <f t="shared" si="13"/>
        <v>0</v>
      </c>
      <c r="AF39" s="20">
        <f t="shared" si="14"/>
        <v>0</v>
      </c>
      <c r="AG39" s="20">
        <f t="shared" si="15"/>
        <v>0</v>
      </c>
      <c r="AH39" s="22">
        <f t="shared" si="16"/>
        <v>144252</v>
      </c>
      <c r="AI39" s="22">
        <f t="shared" si="17"/>
        <v>0</v>
      </c>
      <c r="AJ39" s="22">
        <f t="shared" si="18"/>
        <v>144252</v>
      </c>
    </row>
    <row r="40" spans="1:36" s="13" customFormat="1" ht="18" customHeight="1">
      <c r="A40" s="15" t="s">
        <v>33</v>
      </c>
      <c r="B40" s="15"/>
      <c r="C40" s="33" t="s">
        <v>73</v>
      </c>
      <c r="D40" s="33">
        <v>55000</v>
      </c>
      <c r="E40" s="33"/>
      <c r="F40" s="33">
        <f t="shared" si="0"/>
        <v>55000</v>
      </c>
      <c r="G40" s="21"/>
      <c r="H40" s="21"/>
      <c r="I40" s="17">
        <f t="shared" si="1"/>
        <v>0</v>
      </c>
      <c r="J40" s="17"/>
      <c r="K40" s="17"/>
      <c r="L40" s="17">
        <f t="shared" si="2"/>
        <v>0</v>
      </c>
      <c r="M40" s="18">
        <f t="shared" si="3"/>
        <v>109625</v>
      </c>
      <c r="N40" s="32"/>
      <c r="O40" s="19">
        <v>109625</v>
      </c>
      <c r="P40" s="19"/>
      <c r="Q40" s="19">
        <f t="shared" si="4"/>
        <v>0</v>
      </c>
      <c r="R40" s="19"/>
      <c r="S40" s="19"/>
      <c r="T40" s="19"/>
      <c r="U40" s="19">
        <f t="shared" si="5"/>
        <v>109625</v>
      </c>
      <c r="V40" s="19">
        <f t="shared" si="6"/>
        <v>0</v>
      </c>
      <c r="W40" s="19">
        <f t="shared" si="7"/>
        <v>109625</v>
      </c>
      <c r="X40" s="19">
        <f t="shared" si="8"/>
        <v>0</v>
      </c>
      <c r="Y40" s="19">
        <f t="shared" si="9"/>
        <v>164625</v>
      </c>
      <c r="Z40" s="19">
        <f t="shared" si="10"/>
        <v>0</v>
      </c>
      <c r="AA40" s="42">
        <f t="shared" si="11"/>
        <v>164625</v>
      </c>
      <c r="AB40" s="20">
        <v>17227</v>
      </c>
      <c r="AC40" s="20"/>
      <c r="AD40" s="20">
        <f t="shared" si="12"/>
        <v>17227</v>
      </c>
      <c r="AE40" s="20">
        <f t="shared" si="13"/>
        <v>17227</v>
      </c>
      <c r="AF40" s="20">
        <f t="shared" si="14"/>
        <v>0</v>
      </c>
      <c r="AG40" s="20">
        <f t="shared" si="15"/>
        <v>17227</v>
      </c>
      <c r="AH40" s="22">
        <f t="shared" si="16"/>
        <v>181852</v>
      </c>
      <c r="AI40" s="22">
        <f t="shared" si="17"/>
        <v>0</v>
      </c>
      <c r="AJ40" s="22">
        <f t="shared" si="18"/>
        <v>181852</v>
      </c>
    </row>
    <row r="41" spans="1:36" s="13" customFormat="1" ht="18" customHeight="1">
      <c r="A41" s="15" t="s">
        <v>34</v>
      </c>
      <c r="B41" s="15"/>
      <c r="C41" s="33" t="s">
        <v>74</v>
      </c>
      <c r="D41" s="33"/>
      <c r="E41" s="33"/>
      <c r="F41" s="33">
        <f t="shared" si="0"/>
        <v>0</v>
      </c>
      <c r="G41" s="21"/>
      <c r="H41" s="21"/>
      <c r="I41" s="17">
        <f t="shared" si="1"/>
        <v>0</v>
      </c>
      <c r="J41" s="17"/>
      <c r="K41" s="17"/>
      <c r="L41" s="17">
        <f t="shared" si="2"/>
        <v>0</v>
      </c>
      <c r="M41" s="18">
        <f t="shared" si="3"/>
        <v>106426</v>
      </c>
      <c r="N41" s="32"/>
      <c r="O41" s="19">
        <v>106426</v>
      </c>
      <c r="P41" s="19"/>
      <c r="Q41" s="19">
        <f t="shared" si="4"/>
        <v>0</v>
      </c>
      <c r="R41" s="19"/>
      <c r="S41" s="19"/>
      <c r="T41" s="19"/>
      <c r="U41" s="19">
        <f t="shared" si="5"/>
        <v>106426</v>
      </c>
      <c r="V41" s="19">
        <f t="shared" si="6"/>
        <v>0</v>
      </c>
      <c r="W41" s="19">
        <f t="shared" si="7"/>
        <v>106426</v>
      </c>
      <c r="X41" s="19">
        <f t="shared" si="8"/>
        <v>0</v>
      </c>
      <c r="Y41" s="19">
        <f t="shared" si="9"/>
        <v>106426</v>
      </c>
      <c r="Z41" s="19">
        <f t="shared" si="10"/>
        <v>0</v>
      </c>
      <c r="AA41" s="42">
        <f t="shared" si="11"/>
        <v>106426</v>
      </c>
      <c r="AB41" s="20"/>
      <c r="AC41" s="20"/>
      <c r="AD41" s="20">
        <f t="shared" si="12"/>
        <v>0</v>
      </c>
      <c r="AE41" s="20">
        <f t="shared" si="13"/>
        <v>0</v>
      </c>
      <c r="AF41" s="20">
        <f t="shared" si="14"/>
        <v>0</v>
      </c>
      <c r="AG41" s="20">
        <f t="shared" si="15"/>
        <v>0</v>
      </c>
      <c r="AH41" s="22">
        <f t="shared" si="16"/>
        <v>106426</v>
      </c>
      <c r="AI41" s="22">
        <f t="shared" si="17"/>
        <v>0</v>
      </c>
      <c r="AJ41" s="22">
        <f t="shared" si="18"/>
        <v>106426</v>
      </c>
    </row>
    <row r="42" spans="1:36" s="13" customFormat="1" ht="18" customHeight="1">
      <c r="A42" s="15" t="s">
        <v>35</v>
      </c>
      <c r="B42" s="15"/>
      <c r="C42" s="33" t="s">
        <v>75</v>
      </c>
      <c r="D42" s="33"/>
      <c r="E42" s="33"/>
      <c r="F42" s="33">
        <f t="shared" si="0"/>
        <v>0</v>
      </c>
      <c r="G42" s="21"/>
      <c r="H42" s="21"/>
      <c r="I42" s="17">
        <f t="shared" si="1"/>
        <v>0</v>
      </c>
      <c r="J42" s="17"/>
      <c r="K42" s="17"/>
      <c r="L42" s="17">
        <f t="shared" si="2"/>
        <v>0</v>
      </c>
      <c r="M42" s="18">
        <f t="shared" si="3"/>
        <v>113195</v>
      </c>
      <c r="N42" s="32"/>
      <c r="O42" s="19">
        <v>113195</v>
      </c>
      <c r="P42" s="19"/>
      <c r="Q42" s="19">
        <f t="shared" si="4"/>
        <v>0</v>
      </c>
      <c r="R42" s="19"/>
      <c r="S42" s="19"/>
      <c r="T42" s="19"/>
      <c r="U42" s="19">
        <f t="shared" si="5"/>
        <v>113195</v>
      </c>
      <c r="V42" s="19">
        <f t="shared" si="6"/>
        <v>0</v>
      </c>
      <c r="W42" s="19">
        <f t="shared" si="7"/>
        <v>113195</v>
      </c>
      <c r="X42" s="19">
        <f t="shared" si="8"/>
        <v>0</v>
      </c>
      <c r="Y42" s="19">
        <f t="shared" si="9"/>
        <v>113195</v>
      </c>
      <c r="Z42" s="19">
        <f t="shared" si="10"/>
        <v>0</v>
      </c>
      <c r="AA42" s="42">
        <f t="shared" si="11"/>
        <v>113195</v>
      </c>
      <c r="AB42" s="20"/>
      <c r="AC42" s="20"/>
      <c r="AD42" s="20">
        <f t="shared" si="12"/>
        <v>0</v>
      </c>
      <c r="AE42" s="20">
        <f t="shared" si="13"/>
        <v>0</v>
      </c>
      <c r="AF42" s="20">
        <f t="shared" si="14"/>
        <v>0</v>
      </c>
      <c r="AG42" s="20">
        <f t="shared" si="15"/>
        <v>0</v>
      </c>
      <c r="AH42" s="22">
        <f t="shared" si="16"/>
        <v>113195</v>
      </c>
      <c r="AI42" s="22">
        <f t="shared" si="17"/>
        <v>0</v>
      </c>
      <c r="AJ42" s="22">
        <f t="shared" si="18"/>
        <v>113195</v>
      </c>
    </row>
    <row r="43" spans="1:36" s="13" customFormat="1" ht="32.25" customHeight="1" hidden="1">
      <c r="A43" s="15"/>
      <c r="B43" s="15"/>
      <c r="C43" s="16" t="s">
        <v>4</v>
      </c>
      <c r="D43" s="16"/>
      <c r="E43" s="16"/>
      <c r="F43" s="33">
        <f t="shared" si="0"/>
        <v>0</v>
      </c>
      <c r="G43" s="21"/>
      <c r="H43" s="21"/>
      <c r="I43" s="17">
        <f t="shared" si="1"/>
        <v>0</v>
      </c>
      <c r="J43" s="17"/>
      <c r="K43" s="17"/>
      <c r="L43" s="17">
        <f t="shared" si="2"/>
        <v>0</v>
      </c>
      <c r="M43" s="18">
        <f t="shared" si="3"/>
        <v>0</v>
      </c>
      <c r="N43" s="23"/>
      <c r="O43" s="19"/>
      <c r="P43" s="19"/>
      <c r="Q43" s="19">
        <f t="shared" si="4"/>
        <v>0</v>
      </c>
      <c r="R43" s="19"/>
      <c r="S43" s="19"/>
      <c r="T43" s="19"/>
      <c r="U43" s="19">
        <f t="shared" si="5"/>
        <v>0</v>
      </c>
      <c r="V43" s="19">
        <f t="shared" si="6"/>
        <v>0</v>
      </c>
      <c r="W43" s="19">
        <f t="shared" si="7"/>
        <v>0</v>
      </c>
      <c r="X43" s="19">
        <f t="shared" si="8"/>
        <v>0</v>
      </c>
      <c r="Y43" s="19">
        <f t="shared" si="9"/>
        <v>0</v>
      </c>
      <c r="Z43" s="19">
        <f t="shared" si="10"/>
        <v>0</v>
      </c>
      <c r="AA43" s="42">
        <f t="shared" si="11"/>
        <v>0</v>
      </c>
      <c r="AB43" s="20"/>
      <c r="AC43" s="20"/>
      <c r="AD43" s="20">
        <f t="shared" si="12"/>
        <v>0</v>
      </c>
      <c r="AE43" s="20">
        <f t="shared" si="13"/>
        <v>0</v>
      </c>
      <c r="AF43" s="20">
        <f t="shared" si="14"/>
        <v>0</v>
      </c>
      <c r="AG43" s="20">
        <f t="shared" si="15"/>
        <v>0</v>
      </c>
      <c r="AH43" s="22">
        <f t="shared" si="16"/>
        <v>0</v>
      </c>
      <c r="AI43" s="22">
        <f t="shared" si="17"/>
        <v>0</v>
      </c>
      <c r="AJ43" s="22">
        <f t="shared" si="18"/>
        <v>0</v>
      </c>
    </row>
    <row r="44" spans="1:36" s="13" customFormat="1" ht="23.25" customHeight="1" hidden="1">
      <c r="A44" s="15"/>
      <c r="B44" s="15"/>
      <c r="C44" s="16" t="s">
        <v>0</v>
      </c>
      <c r="D44" s="16"/>
      <c r="E44" s="16"/>
      <c r="F44" s="33">
        <f t="shared" si="0"/>
        <v>0</v>
      </c>
      <c r="G44" s="21"/>
      <c r="H44" s="21"/>
      <c r="I44" s="17">
        <f t="shared" si="1"/>
        <v>0</v>
      </c>
      <c r="J44" s="17"/>
      <c r="K44" s="17"/>
      <c r="L44" s="17">
        <f t="shared" si="2"/>
        <v>0</v>
      </c>
      <c r="M44" s="18">
        <f t="shared" si="3"/>
        <v>0</v>
      </c>
      <c r="N44" s="23"/>
      <c r="O44" s="19"/>
      <c r="P44" s="19"/>
      <c r="Q44" s="19">
        <f t="shared" si="4"/>
        <v>0</v>
      </c>
      <c r="R44" s="19"/>
      <c r="S44" s="19"/>
      <c r="T44" s="19"/>
      <c r="U44" s="19">
        <f t="shared" si="5"/>
        <v>0</v>
      </c>
      <c r="V44" s="19">
        <f t="shared" si="6"/>
        <v>0</v>
      </c>
      <c r="W44" s="19">
        <f t="shared" si="7"/>
        <v>0</v>
      </c>
      <c r="X44" s="19">
        <f t="shared" si="8"/>
        <v>0</v>
      </c>
      <c r="Y44" s="19">
        <f t="shared" si="9"/>
        <v>0</v>
      </c>
      <c r="Z44" s="19">
        <f t="shared" si="10"/>
        <v>0</v>
      </c>
      <c r="AA44" s="42">
        <f t="shared" si="11"/>
        <v>0</v>
      </c>
      <c r="AB44" s="20"/>
      <c r="AC44" s="20"/>
      <c r="AD44" s="20">
        <f t="shared" si="12"/>
        <v>0</v>
      </c>
      <c r="AE44" s="20">
        <f t="shared" si="13"/>
        <v>0</v>
      </c>
      <c r="AF44" s="20">
        <f t="shared" si="14"/>
        <v>0</v>
      </c>
      <c r="AG44" s="20">
        <f t="shared" si="15"/>
        <v>0</v>
      </c>
      <c r="AH44" s="22">
        <f t="shared" si="16"/>
        <v>0</v>
      </c>
      <c r="AI44" s="22">
        <f t="shared" si="17"/>
        <v>0</v>
      </c>
      <c r="AJ44" s="22">
        <f t="shared" si="18"/>
        <v>0</v>
      </c>
    </row>
    <row r="45" spans="1:36" s="13" customFormat="1" ht="30.75" customHeight="1">
      <c r="A45" s="69" t="s">
        <v>44</v>
      </c>
      <c r="B45" s="70"/>
      <c r="C45" s="71"/>
      <c r="D45" s="21">
        <f>SUM(D13:D42)</f>
        <v>115000</v>
      </c>
      <c r="E45" s="21">
        <f>SUM(E13:E42)</f>
        <v>0</v>
      </c>
      <c r="F45" s="33">
        <f t="shared" si="0"/>
        <v>115000</v>
      </c>
      <c r="G45" s="21">
        <f>SUM(G13:G42)</f>
        <v>0</v>
      </c>
      <c r="H45" s="21">
        <f>SUM(H13:H42)</f>
        <v>0</v>
      </c>
      <c r="I45" s="17">
        <f t="shared" si="1"/>
        <v>0</v>
      </c>
      <c r="J45" s="17"/>
      <c r="K45" s="21">
        <f>SUM(K13:K42)</f>
        <v>0</v>
      </c>
      <c r="L45" s="17">
        <f t="shared" si="2"/>
        <v>0</v>
      </c>
      <c r="M45" s="18">
        <f t="shared" si="3"/>
        <v>5621935</v>
      </c>
      <c r="N45" s="23">
        <f>SUM(N13:N42)</f>
        <v>2181354</v>
      </c>
      <c r="O45" s="23">
        <f>SUM(O13:O42)</f>
        <v>3440581</v>
      </c>
      <c r="P45" s="23">
        <f>SUM(P13:P42)</f>
        <v>0</v>
      </c>
      <c r="Q45" s="19">
        <f t="shared" si="4"/>
        <v>0</v>
      </c>
      <c r="R45" s="23">
        <f>SUM(R13:R42)</f>
        <v>0</v>
      </c>
      <c r="S45" s="23">
        <f>SUM(S13:S42)</f>
        <v>0</v>
      </c>
      <c r="T45" s="23">
        <f>SUM(T13:T42)</f>
        <v>0</v>
      </c>
      <c r="U45" s="19">
        <f t="shared" si="5"/>
        <v>5621935</v>
      </c>
      <c r="V45" s="19">
        <f t="shared" si="6"/>
        <v>2181354</v>
      </c>
      <c r="W45" s="19">
        <f t="shared" si="7"/>
        <v>3440581</v>
      </c>
      <c r="X45" s="19">
        <f t="shared" si="8"/>
        <v>0</v>
      </c>
      <c r="Y45" s="19">
        <f t="shared" si="9"/>
        <v>5736935</v>
      </c>
      <c r="Z45" s="19">
        <f t="shared" si="10"/>
        <v>0</v>
      </c>
      <c r="AA45" s="42">
        <f t="shared" si="11"/>
        <v>5736935</v>
      </c>
      <c r="AB45" s="46">
        <f>SUM(AB13:AB42)</f>
        <v>87227</v>
      </c>
      <c r="AC45" s="46">
        <f>SUM(AC13:AC42)</f>
        <v>0</v>
      </c>
      <c r="AD45" s="20">
        <f t="shared" si="12"/>
        <v>87227</v>
      </c>
      <c r="AE45" s="20">
        <f t="shared" si="13"/>
        <v>87227</v>
      </c>
      <c r="AF45" s="20">
        <f t="shared" si="14"/>
        <v>0</v>
      </c>
      <c r="AG45" s="20">
        <f t="shared" si="15"/>
        <v>87227</v>
      </c>
      <c r="AH45" s="22">
        <f t="shared" si="16"/>
        <v>5824162</v>
      </c>
      <c r="AI45" s="22">
        <f t="shared" si="17"/>
        <v>0</v>
      </c>
      <c r="AJ45" s="22">
        <f t="shared" si="18"/>
        <v>5824162</v>
      </c>
    </row>
    <row r="46" spans="1:36" s="13" customFormat="1" ht="54" customHeight="1">
      <c r="A46" s="34"/>
      <c r="B46" s="35"/>
      <c r="C46" s="51" t="s">
        <v>89</v>
      </c>
      <c r="D46" s="36"/>
      <c r="E46" s="36"/>
      <c r="F46" s="33">
        <f t="shared" si="0"/>
        <v>0</v>
      </c>
      <c r="G46" s="21"/>
      <c r="H46" s="21"/>
      <c r="I46" s="17">
        <f t="shared" si="1"/>
        <v>0</v>
      </c>
      <c r="J46" s="17">
        <v>96855</v>
      </c>
      <c r="K46" s="17"/>
      <c r="L46" s="17">
        <f t="shared" si="2"/>
        <v>96855</v>
      </c>
      <c r="M46" s="18">
        <f t="shared" si="3"/>
        <v>0</v>
      </c>
      <c r="N46" s="23"/>
      <c r="O46" s="23"/>
      <c r="P46" s="23"/>
      <c r="Q46" s="19">
        <f t="shared" si="4"/>
        <v>0</v>
      </c>
      <c r="R46" s="23"/>
      <c r="S46" s="23"/>
      <c r="T46" s="23"/>
      <c r="U46" s="19">
        <f t="shared" si="5"/>
        <v>0</v>
      </c>
      <c r="V46" s="19">
        <f t="shared" si="6"/>
        <v>0</v>
      </c>
      <c r="W46" s="19">
        <f t="shared" si="7"/>
        <v>0</v>
      </c>
      <c r="X46" s="19">
        <f t="shared" si="8"/>
        <v>0</v>
      </c>
      <c r="Y46" s="19">
        <f t="shared" si="9"/>
        <v>96855</v>
      </c>
      <c r="Z46" s="19">
        <f t="shared" si="10"/>
        <v>0</v>
      </c>
      <c r="AA46" s="42">
        <f t="shared" si="11"/>
        <v>96855</v>
      </c>
      <c r="AB46" s="20"/>
      <c r="AC46" s="20"/>
      <c r="AD46" s="20">
        <f t="shared" si="12"/>
        <v>0</v>
      </c>
      <c r="AE46" s="20">
        <f t="shared" si="13"/>
        <v>0</v>
      </c>
      <c r="AF46" s="20">
        <f t="shared" si="14"/>
        <v>0</v>
      </c>
      <c r="AG46" s="20">
        <f t="shared" si="15"/>
        <v>0</v>
      </c>
      <c r="AH46" s="22">
        <f t="shared" si="16"/>
        <v>96855</v>
      </c>
      <c r="AI46" s="22">
        <f t="shared" si="17"/>
        <v>0</v>
      </c>
      <c r="AJ46" s="22">
        <f t="shared" si="18"/>
        <v>96855</v>
      </c>
    </row>
    <row r="47" spans="1:36" s="13" customFormat="1" ht="21" customHeight="1">
      <c r="A47" s="34"/>
      <c r="B47" s="35"/>
      <c r="C47" s="51" t="s">
        <v>90</v>
      </c>
      <c r="D47" s="36"/>
      <c r="E47" s="36"/>
      <c r="F47" s="33">
        <f t="shared" si="0"/>
        <v>0</v>
      </c>
      <c r="G47" s="21"/>
      <c r="H47" s="21"/>
      <c r="I47" s="17">
        <f t="shared" si="1"/>
        <v>0</v>
      </c>
      <c r="J47" s="17"/>
      <c r="K47" s="17"/>
      <c r="L47" s="17">
        <f t="shared" si="2"/>
        <v>0</v>
      </c>
      <c r="M47" s="18">
        <f t="shared" si="3"/>
        <v>0</v>
      </c>
      <c r="N47" s="23"/>
      <c r="O47" s="23"/>
      <c r="P47" s="23"/>
      <c r="Q47" s="19">
        <f t="shared" si="4"/>
        <v>0</v>
      </c>
      <c r="R47" s="23"/>
      <c r="S47" s="23"/>
      <c r="T47" s="23"/>
      <c r="U47" s="19">
        <f t="shared" si="5"/>
        <v>0</v>
      </c>
      <c r="V47" s="19">
        <f t="shared" si="6"/>
        <v>0</v>
      </c>
      <c r="W47" s="19">
        <f t="shared" si="7"/>
        <v>0</v>
      </c>
      <c r="X47" s="19">
        <f t="shared" si="8"/>
        <v>0</v>
      </c>
      <c r="Y47" s="19">
        <f t="shared" si="9"/>
        <v>0</v>
      </c>
      <c r="Z47" s="19">
        <f t="shared" si="10"/>
        <v>0</v>
      </c>
      <c r="AA47" s="42">
        <f t="shared" si="11"/>
        <v>0</v>
      </c>
      <c r="AB47" s="20"/>
      <c r="AC47" s="20"/>
      <c r="AD47" s="20">
        <f t="shared" si="12"/>
        <v>0</v>
      </c>
      <c r="AE47" s="20">
        <f t="shared" si="13"/>
        <v>0</v>
      </c>
      <c r="AF47" s="20">
        <f t="shared" si="14"/>
        <v>0</v>
      </c>
      <c r="AG47" s="20">
        <f t="shared" si="15"/>
        <v>0</v>
      </c>
      <c r="AH47" s="22">
        <f t="shared" si="16"/>
        <v>0</v>
      </c>
      <c r="AI47" s="22">
        <f t="shared" si="17"/>
        <v>0</v>
      </c>
      <c r="AJ47" s="22">
        <f t="shared" si="18"/>
        <v>0</v>
      </c>
    </row>
    <row r="48" spans="1:36" s="13" customFormat="1" ht="30.75" customHeight="1">
      <c r="A48" s="15"/>
      <c r="B48" s="15"/>
      <c r="C48" s="37" t="s">
        <v>76</v>
      </c>
      <c r="D48" s="37"/>
      <c r="E48" s="37"/>
      <c r="F48" s="33">
        <f t="shared" si="0"/>
        <v>0</v>
      </c>
      <c r="G48" s="21">
        <v>35000</v>
      </c>
      <c r="H48" s="21"/>
      <c r="I48" s="17">
        <f t="shared" si="1"/>
        <v>35000</v>
      </c>
      <c r="J48" s="17"/>
      <c r="K48" s="17"/>
      <c r="L48" s="17">
        <f t="shared" si="2"/>
        <v>0</v>
      </c>
      <c r="M48" s="18">
        <f t="shared" si="3"/>
        <v>40000</v>
      </c>
      <c r="N48" s="23"/>
      <c r="O48" s="19"/>
      <c r="P48" s="19">
        <v>40000</v>
      </c>
      <c r="Q48" s="19">
        <f t="shared" si="4"/>
        <v>0</v>
      </c>
      <c r="R48" s="19"/>
      <c r="S48" s="19"/>
      <c r="T48" s="19"/>
      <c r="U48" s="19">
        <f t="shared" si="5"/>
        <v>40000</v>
      </c>
      <c r="V48" s="19">
        <f t="shared" si="6"/>
        <v>0</v>
      </c>
      <c r="W48" s="19">
        <f t="shared" si="7"/>
        <v>0</v>
      </c>
      <c r="X48" s="19">
        <f t="shared" si="8"/>
        <v>40000</v>
      </c>
      <c r="Y48" s="19">
        <f t="shared" si="9"/>
        <v>75000</v>
      </c>
      <c r="Z48" s="19">
        <f t="shared" si="10"/>
        <v>0</v>
      </c>
      <c r="AA48" s="42">
        <f t="shared" si="11"/>
        <v>75000</v>
      </c>
      <c r="AB48" s="20"/>
      <c r="AC48" s="20"/>
      <c r="AD48" s="20">
        <f t="shared" si="12"/>
        <v>0</v>
      </c>
      <c r="AE48" s="20">
        <f t="shared" si="13"/>
        <v>0</v>
      </c>
      <c r="AF48" s="20">
        <f t="shared" si="14"/>
        <v>0</v>
      </c>
      <c r="AG48" s="20">
        <f t="shared" si="15"/>
        <v>0</v>
      </c>
      <c r="AH48" s="22">
        <f t="shared" si="16"/>
        <v>75000</v>
      </c>
      <c r="AI48" s="22">
        <f t="shared" si="17"/>
        <v>0</v>
      </c>
      <c r="AJ48" s="22">
        <f t="shared" si="18"/>
        <v>75000</v>
      </c>
    </row>
    <row r="49" spans="1:36" s="25" customFormat="1" ht="21" customHeight="1">
      <c r="A49" s="67" t="s">
        <v>2</v>
      </c>
      <c r="B49" s="67"/>
      <c r="C49" s="67"/>
      <c r="D49" s="24">
        <f>D45+D48+D46</f>
        <v>115000</v>
      </c>
      <c r="E49" s="24">
        <f>E45+E48+E46</f>
        <v>0</v>
      </c>
      <c r="F49" s="33">
        <f t="shared" si="0"/>
        <v>115000</v>
      </c>
      <c r="G49" s="24">
        <f>G45+G48+G46</f>
        <v>35000</v>
      </c>
      <c r="H49" s="24">
        <f>H45+H48+H46</f>
        <v>0</v>
      </c>
      <c r="I49" s="40">
        <f t="shared" si="1"/>
        <v>35000</v>
      </c>
      <c r="J49" s="24">
        <f>J45+J48+J46</f>
        <v>96855</v>
      </c>
      <c r="K49" s="24">
        <f>K45+K48+K46</f>
        <v>0</v>
      </c>
      <c r="L49" s="17">
        <f t="shared" si="2"/>
        <v>96855</v>
      </c>
      <c r="M49" s="18">
        <f t="shared" si="3"/>
        <v>5661935</v>
      </c>
      <c r="N49" s="18">
        <f>N45+N48+N46</f>
        <v>2181354</v>
      </c>
      <c r="O49" s="18">
        <f>O45+O48+O46</f>
        <v>3440581</v>
      </c>
      <c r="P49" s="18">
        <f>P45+P48+P46</f>
        <v>40000</v>
      </c>
      <c r="Q49" s="19">
        <f t="shared" si="4"/>
        <v>0</v>
      </c>
      <c r="R49" s="18">
        <f>R45+R48+R46</f>
        <v>0</v>
      </c>
      <c r="S49" s="18">
        <f>S45+S48+S46</f>
        <v>0</v>
      </c>
      <c r="T49" s="18">
        <f>T45+T48+T46</f>
        <v>0</v>
      </c>
      <c r="U49" s="19">
        <f t="shared" si="5"/>
        <v>5661935</v>
      </c>
      <c r="V49" s="19">
        <f t="shared" si="6"/>
        <v>2181354</v>
      </c>
      <c r="W49" s="19">
        <f t="shared" si="7"/>
        <v>3440581</v>
      </c>
      <c r="X49" s="19">
        <f t="shared" si="8"/>
        <v>40000</v>
      </c>
      <c r="Y49" s="19">
        <f t="shared" si="9"/>
        <v>5908790</v>
      </c>
      <c r="Z49" s="19">
        <f t="shared" si="10"/>
        <v>0</v>
      </c>
      <c r="AA49" s="42">
        <f t="shared" si="11"/>
        <v>5908790</v>
      </c>
      <c r="AB49" s="24">
        <f>AB45+AB48+AB46</f>
        <v>87227</v>
      </c>
      <c r="AC49" s="24">
        <f>AC45+AC48+AC46</f>
        <v>0</v>
      </c>
      <c r="AD49" s="20">
        <f t="shared" si="12"/>
        <v>87227</v>
      </c>
      <c r="AE49" s="20">
        <f t="shared" si="13"/>
        <v>87227</v>
      </c>
      <c r="AF49" s="20">
        <f t="shared" si="14"/>
        <v>0</v>
      </c>
      <c r="AG49" s="20">
        <f t="shared" si="15"/>
        <v>87227</v>
      </c>
      <c r="AH49" s="22">
        <f t="shared" si="16"/>
        <v>5996017</v>
      </c>
      <c r="AI49" s="22">
        <f t="shared" si="17"/>
        <v>0</v>
      </c>
      <c r="AJ49" s="22">
        <f t="shared" si="18"/>
        <v>5996017</v>
      </c>
    </row>
    <row r="50" spans="1:36" s="25" customFormat="1" ht="15" customHeight="1">
      <c r="A50" s="12"/>
      <c r="B50" s="12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7"/>
      <c r="AI50" s="27"/>
      <c r="AJ50" s="27"/>
    </row>
    <row r="51" spans="1:42" s="13" customFormat="1" ht="19.5" customHeight="1">
      <c r="A51" s="12"/>
      <c r="B51" s="12"/>
      <c r="U51" s="56"/>
      <c r="V51" s="56"/>
      <c r="W51" s="56"/>
      <c r="X51" s="56"/>
      <c r="Y51" s="56"/>
      <c r="Z51" s="56"/>
      <c r="AA51" s="56"/>
      <c r="AB51" s="56" t="s">
        <v>1</v>
      </c>
      <c r="AC51" s="56"/>
      <c r="AD51" s="56"/>
      <c r="AE51" s="56"/>
      <c r="AI51" s="56" t="s">
        <v>45</v>
      </c>
      <c r="AJ51" s="56"/>
      <c r="AK51" s="56"/>
      <c r="AL51" s="56"/>
      <c r="AM51" s="56"/>
      <c r="AN51" s="56"/>
      <c r="AO51" s="56"/>
      <c r="AP51" s="56"/>
    </row>
    <row r="52" spans="3:36" ht="19.5" customHeight="1" hidden="1">
      <c r="C52" s="4"/>
      <c r="D52" s="4"/>
      <c r="E52" s="4"/>
      <c r="F52" s="4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8"/>
      <c r="AB52" s="8"/>
      <c r="AC52" s="8"/>
      <c r="AD52" s="8"/>
      <c r="AE52" s="8"/>
      <c r="AF52" s="8"/>
      <c r="AG52" s="8"/>
      <c r="AH52" s="2"/>
      <c r="AI52" s="2"/>
      <c r="AJ52" s="2"/>
    </row>
    <row r="53" ht="12" customHeight="1"/>
    <row r="54" spans="3:33" ht="15.75">
      <c r="C54" s="8"/>
      <c r="D54" s="8"/>
      <c r="E54" s="8"/>
      <c r="F54" s="8"/>
      <c r="G54" s="8"/>
      <c r="H54" s="8"/>
      <c r="I54" s="8"/>
      <c r="J54" s="8"/>
      <c r="K54" s="8"/>
      <c r="L54" s="8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8"/>
      <c r="AB54" s="8"/>
      <c r="AC54" s="8"/>
      <c r="AD54" s="8"/>
      <c r="AE54" s="8"/>
      <c r="AF54" s="8"/>
      <c r="AG54" s="8"/>
    </row>
    <row r="55" spans="7:33" ht="15.75"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2"/>
      <c r="AB55" s="2"/>
      <c r="AC55" s="2"/>
      <c r="AD55" s="2"/>
      <c r="AE55" s="2"/>
      <c r="AF55" s="2"/>
      <c r="AG55" s="2"/>
    </row>
    <row r="60" spans="34:36" ht="15.75">
      <c r="AH60" s="9"/>
      <c r="AI60" s="9"/>
      <c r="AJ60" s="9"/>
    </row>
  </sheetData>
  <mergeCells count="36">
    <mergeCell ref="U7:AG7"/>
    <mergeCell ref="AE11:AG11"/>
    <mergeCell ref="AB11:AD11"/>
    <mergeCell ref="AB9:AD10"/>
    <mergeCell ref="D7:F8"/>
    <mergeCell ref="D11:F11"/>
    <mergeCell ref="D9:F10"/>
    <mergeCell ref="Y11:AA11"/>
    <mergeCell ref="G8:W8"/>
    <mergeCell ref="G9:I10"/>
    <mergeCell ref="G11:I11"/>
    <mergeCell ref="V9:X9"/>
    <mergeCell ref="R9:T9"/>
    <mergeCell ref="G7:T7"/>
    <mergeCell ref="AI51:AP51"/>
    <mergeCell ref="M9:M10"/>
    <mergeCell ref="U9:U10"/>
    <mergeCell ref="AH7:AJ10"/>
    <mergeCell ref="AH11:AJ11"/>
    <mergeCell ref="AB8:AG8"/>
    <mergeCell ref="AE9:AG10"/>
    <mergeCell ref="U12:W12"/>
    <mergeCell ref="Y8:AA10"/>
    <mergeCell ref="U51:AA51"/>
    <mergeCell ref="A7:A10"/>
    <mergeCell ref="A49:C49"/>
    <mergeCell ref="B7:B10"/>
    <mergeCell ref="A45:C45"/>
    <mergeCell ref="C7:C10"/>
    <mergeCell ref="AB51:AE51"/>
    <mergeCell ref="J9:L10"/>
    <mergeCell ref="J11:L11"/>
    <mergeCell ref="M12:O12"/>
    <mergeCell ref="Q9:Q10"/>
    <mergeCell ref="Q12:S12"/>
    <mergeCell ref="N9:P9"/>
  </mergeCells>
  <printOptions/>
  <pageMargins left="0.69" right="0.68" top="1.1811023622047245" bottom="0.3937007874015748" header="0.95" footer="0.35433070866141736"/>
  <pageSetup horizontalDpi="600" verticalDpi="600" orientation="landscape" paperSize="9" scale="47" r:id="rId1"/>
  <colBreaks count="2" manualBreakCount="2">
    <brk id="16" max="49" man="1"/>
    <brk id="27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WiZaRd</cp:lastModifiedBy>
  <cp:lastPrinted>2015-03-20T09:18:18Z</cp:lastPrinted>
  <dcterms:created xsi:type="dcterms:W3CDTF">2000-04-21T05:48:10Z</dcterms:created>
  <dcterms:modified xsi:type="dcterms:W3CDTF">2015-04-14T09:43:58Z</dcterms:modified>
  <cp:category/>
  <cp:version/>
  <cp:contentType/>
  <cp:contentStatus/>
</cp:coreProperties>
</file>