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15480" windowHeight="10380" activeTab="0"/>
  </bookViews>
  <sheets>
    <sheet name="дод.1" sheetId="1" r:id="rId1"/>
  </sheets>
  <definedNames>
    <definedName name="_xlfn.AGGREGATE" hidden="1">#NAME?</definedName>
    <definedName name="_xlnm.Print_Titles" localSheetId="0">'дод.1'!$A:$E,'дод.1'!$8:$10</definedName>
    <definedName name="_xlnm.Print_Area" localSheetId="0">'дод.1'!$A$1:$N$48</definedName>
  </definedNames>
  <calcPr fullCalcOnLoad="1"/>
</workbook>
</file>

<file path=xl/sharedStrings.xml><?xml version="1.0" encoding="utf-8"?>
<sst xmlns="http://schemas.openxmlformats.org/spreadsheetml/2006/main" count="60" uniqueCount="48">
  <si>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</si>
  <si>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</si>
  <si>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</si>
  <si>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</si>
  <si>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</si>
  <si>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</si>
  <si>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</si>
  <si>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Інші неподаткові надходження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</si>
  <si>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</si>
  <si>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</si>
  <si>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</si>
  <si>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</si>
  <si>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</si>
  <si>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</si>
  <si>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</si>
  <si>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</si>
  <si>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</si>
  <si>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</si>
  <si>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 із доходів платника податку у  пигляді заробітної плати</t>
  </si>
  <si>
    <t>Податок на доходи фізичних осіб, що сплачується податковими агентами, 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</si>
  <si>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</si>
  <si>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пласності</t>
  </si>
  <si>
    <t>Інші надходження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</si>
  <si>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</si>
  <si>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</si>
  <si>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</si>
  <si>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</si>
  <si>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</si>
  <si>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інвалідом І чи ІІ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</si>
  <si>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</si>
  <si>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 і водовідведення, квартирної плати ( утримання будинкув і споруд та прибудинкових територій),вивезення побутового сміття та рідких нечистот), на компенсацію  втрати частини доходів у зв'язку з відмінот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</si>
  <si>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 субсидій населенню на придбання твердого та ріркого пічного побутового палива та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</si>
  <si>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</si>
  <si>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</si>
  <si>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</si>
  <si>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з державного бюджету місцевим бюджетам на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на надання  соціальних послуг у дитячих будинках сімейного типу та прийомних сім'ях за принципом "гроші ходять за дитиною"</t>
  </si>
  <si>
    <t>Надходження бюджетних установ від реалізації в установленому порядку майна (крім нерухомого майна)</t>
  </si>
  <si>
    <t>Заступник голови районної ради</t>
  </si>
  <si>
    <t>В.М.Малігон</t>
  </si>
  <si>
    <t>Додаток № 1</t>
  </si>
  <si>
    <t>до рішення  районної ради</t>
  </si>
  <si>
    <t>Доходи  районного бюджету на 2015 рік</t>
  </si>
  <si>
    <t>грн.</t>
  </si>
  <si>
    <t>Затверджено з урахуванням змін</t>
  </si>
  <si>
    <t>Внесено зміни</t>
  </si>
  <si>
    <t>Затверджено рішенням сесії</t>
  </si>
  <si>
    <t xml:space="preserve">Зміни до додатку №1  до  рішення  районної ради "Про районний бюджет на 2015 рік" </t>
  </si>
  <si>
    <t>від  29.04.2015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</si>
</sst>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0"/>
    </font>
    <font>
      <b/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4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5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vertical="center" wrapText="1"/>
      <protection/>
    </xf>
    <xf numFmtId="0" fontId="27" fillId="0" borderId="12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36" fillId="0" borderId="13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6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4" fontId="19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38" fillId="0" borderId="12" xfId="0" applyNumberFormat="1" applyFont="1" applyBorder="1" applyAlignment="1">
      <alignment vertical="center" wrapText="1"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4" fontId="38" fillId="0" borderId="12" xfId="0" applyNumberFormat="1" applyFont="1" applyFill="1" applyBorder="1" applyAlignment="1">
      <alignment vertical="center" wrapText="1"/>
    </xf>
    <xf numFmtId="0" fontId="39" fillId="0" borderId="12" xfId="0" applyNumberFormat="1" applyFont="1" applyFill="1" applyBorder="1" applyAlignment="1" applyProtection="1">
      <alignment horizontal="center" vertical="center" wrapText="1"/>
      <protection/>
    </xf>
    <xf numFmtId="0" fontId="39" fillId="0" borderId="12" xfId="0" applyFont="1" applyBorder="1" applyAlignment="1">
      <alignment vertical="center" wrapText="1"/>
    </xf>
    <xf numFmtId="4" fontId="39" fillId="0" borderId="12" xfId="0" applyNumberFormat="1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Alignment="1">
      <alignment wrapText="1"/>
    </xf>
    <xf numFmtId="0" fontId="39" fillId="0" borderId="0" xfId="0" applyNumberFormat="1" applyFont="1" applyFill="1" applyAlignment="1" applyProtection="1">
      <alignment wrapText="1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37" fillId="0" borderId="0" xfId="0" applyNumberFormat="1" applyFont="1" applyFill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S48"/>
  <sheetViews>
    <sheetView showGridLines="0" showZeros="0" tabSelected="1" zoomScalePageLayoutView="0" workbookViewId="0" topLeftCell="E1">
      <selection activeCell="L4" sqref="L4"/>
    </sheetView>
  </sheetViews>
  <sheetFormatPr defaultColWidth="9.16015625" defaultRowHeight="12.75"/>
  <cols>
    <col min="1" max="1" width="11.83203125" style="1" customWidth="1"/>
    <col min="2" max="2" width="54.33203125" style="1" customWidth="1"/>
    <col min="3" max="3" width="15" style="1" customWidth="1"/>
    <col min="4" max="4" width="14.5" style="1" customWidth="1"/>
    <col min="5" max="5" width="12" style="1" customWidth="1"/>
    <col min="6" max="6" width="11.33203125" style="1" customWidth="1"/>
    <col min="7" max="7" width="12.5" style="1" customWidth="1"/>
    <col min="8" max="8" width="13.83203125" style="1" customWidth="1"/>
    <col min="9" max="9" width="12.16015625" style="1" customWidth="1"/>
    <col min="10" max="10" width="12.33203125" style="1" customWidth="1"/>
    <col min="11" max="11" width="14.83203125" style="1" customWidth="1"/>
    <col min="12" max="12" width="15" style="1" customWidth="1"/>
    <col min="13" max="13" width="11.16015625" style="3" customWidth="1"/>
    <col min="14" max="14" width="13" style="3" customWidth="1"/>
    <col min="15" max="244" width="9.16015625" style="3" customWidth="1"/>
    <col min="245" max="253" width="9.16015625" style="1" customWidth="1"/>
    <col min="254" max="16384" width="9.16015625" style="3" customWidth="1"/>
  </cols>
  <sheetData>
    <row r="1" spans="3:14" ht="18.75" customHeight="1">
      <c r="C1" s="3"/>
      <c r="D1" s="37"/>
      <c r="E1" s="37"/>
      <c r="F1" s="37"/>
      <c r="L1" s="37" t="s">
        <v>39</v>
      </c>
      <c r="M1" s="37"/>
      <c r="N1" s="37"/>
    </row>
    <row r="2" spans="3:14" ht="16.5" customHeight="1">
      <c r="C2" s="3"/>
      <c r="D2" s="37"/>
      <c r="E2" s="37"/>
      <c r="F2" s="37"/>
      <c r="L2" s="37" t="s">
        <v>40</v>
      </c>
      <c r="M2" s="37"/>
      <c r="N2" s="37"/>
    </row>
    <row r="3" spans="3:14" ht="13.5" customHeight="1">
      <c r="C3" s="3"/>
      <c r="D3" s="37"/>
      <c r="E3" s="37"/>
      <c r="F3" s="37"/>
      <c r="L3" s="37" t="s">
        <v>47</v>
      </c>
      <c r="M3" s="37"/>
      <c r="N3" s="37"/>
    </row>
    <row r="4" spans="3:13" ht="13.5" customHeight="1">
      <c r="C4" s="3"/>
      <c r="D4" s="18"/>
      <c r="E4" s="18"/>
      <c r="F4" s="18"/>
      <c r="M4" s="1"/>
    </row>
    <row r="5" spans="1:14" ht="22.5" customHeight="1">
      <c r="A5" s="36" t="s">
        <v>46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21.75" customHeight="1">
      <c r="A6" s="25"/>
      <c r="B6" s="36" t="s">
        <v>41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2:14" ht="18.75">
      <c r="B7" s="23"/>
      <c r="C7" s="23"/>
      <c r="D7" s="23"/>
      <c r="E7" s="23"/>
      <c r="F7" s="24"/>
      <c r="N7" s="19" t="s">
        <v>42</v>
      </c>
    </row>
    <row r="8" spans="1:14" ht="18.75" customHeight="1">
      <c r="A8" s="38" t="s">
        <v>0</v>
      </c>
      <c r="B8" s="38" t="s">
        <v>1</v>
      </c>
      <c r="C8" s="39" t="s">
        <v>45</v>
      </c>
      <c r="D8" s="39"/>
      <c r="E8" s="39"/>
      <c r="F8" s="39"/>
      <c r="G8" s="40" t="s">
        <v>44</v>
      </c>
      <c r="H8" s="40"/>
      <c r="I8" s="40"/>
      <c r="J8" s="40"/>
      <c r="K8" s="40" t="s">
        <v>43</v>
      </c>
      <c r="L8" s="40"/>
      <c r="M8" s="40"/>
      <c r="N8" s="40"/>
    </row>
    <row r="9" spans="1:14" ht="25.5" customHeight="1">
      <c r="A9" s="38"/>
      <c r="B9" s="38"/>
      <c r="C9" s="38" t="s">
        <v>10</v>
      </c>
      <c r="D9" s="38" t="s">
        <v>8</v>
      </c>
      <c r="E9" s="38" t="s">
        <v>9</v>
      </c>
      <c r="F9" s="38"/>
      <c r="G9" s="38" t="s">
        <v>10</v>
      </c>
      <c r="H9" s="38" t="s">
        <v>8</v>
      </c>
      <c r="I9" s="38" t="s">
        <v>9</v>
      </c>
      <c r="J9" s="38"/>
      <c r="K9" s="38" t="s">
        <v>10</v>
      </c>
      <c r="L9" s="38" t="s">
        <v>8</v>
      </c>
      <c r="M9" s="38" t="s">
        <v>9</v>
      </c>
      <c r="N9" s="38"/>
    </row>
    <row r="10" spans="1:14" ht="49.5" customHeight="1">
      <c r="A10" s="38"/>
      <c r="B10" s="38"/>
      <c r="C10" s="38"/>
      <c r="D10" s="38"/>
      <c r="E10" s="13" t="s">
        <v>10</v>
      </c>
      <c r="F10" s="11" t="s">
        <v>11</v>
      </c>
      <c r="G10" s="38"/>
      <c r="H10" s="38"/>
      <c r="I10" s="13" t="s">
        <v>10</v>
      </c>
      <c r="J10" s="11" t="s">
        <v>11</v>
      </c>
      <c r="K10" s="38"/>
      <c r="L10" s="38"/>
      <c r="M10" s="13" t="s">
        <v>10</v>
      </c>
      <c r="N10" s="11" t="s">
        <v>11</v>
      </c>
    </row>
    <row r="11" spans="1:253" s="7" customFormat="1" ht="31.5" customHeight="1">
      <c r="A11" s="4">
        <v>10000000</v>
      </c>
      <c r="B11" s="5" t="s">
        <v>3</v>
      </c>
      <c r="C11" s="26">
        <f>D11+E11</f>
        <v>14358415</v>
      </c>
      <c r="D11" s="26">
        <f>D12</f>
        <v>14358415</v>
      </c>
      <c r="E11" s="26">
        <f>E12</f>
        <v>0</v>
      </c>
      <c r="F11" s="26">
        <f>F12</f>
        <v>0</v>
      </c>
      <c r="G11" s="26">
        <f>H11+I11</f>
        <v>0</v>
      </c>
      <c r="H11" s="26">
        <f>H12</f>
        <v>0</v>
      </c>
      <c r="I11" s="26">
        <f>I12</f>
        <v>0</v>
      </c>
      <c r="J11" s="26">
        <f>J12</f>
        <v>0</v>
      </c>
      <c r="K11" s="26">
        <f>L11+M11</f>
        <v>14358415</v>
      </c>
      <c r="L11" s="26">
        <f>D11+H11</f>
        <v>14358415</v>
      </c>
      <c r="M11" s="26">
        <f>E11+I11</f>
        <v>0</v>
      </c>
      <c r="N11" s="26">
        <f>F11+J11</f>
        <v>0</v>
      </c>
      <c r="IK11" s="6"/>
      <c r="IL11" s="6"/>
      <c r="IM11" s="6"/>
      <c r="IN11" s="6"/>
      <c r="IO11" s="6"/>
      <c r="IP11" s="6"/>
      <c r="IQ11" s="6"/>
      <c r="IR11" s="6"/>
      <c r="IS11" s="6"/>
    </row>
    <row r="12" spans="1:253" s="17" customFormat="1" ht="31.5" customHeight="1">
      <c r="A12" s="12">
        <v>11000000</v>
      </c>
      <c r="B12" s="15" t="s">
        <v>4</v>
      </c>
      <c r="C12" s="26">
        <f aca="true" t="shared" si="0" ref="C12:C42">D12+E12</f>
        <v>14358415</v>
      </c>
      <c r="D12" s="27">
        <f>D13+D17</f>
        <v>14358415</v>
      </c>
      <c r="E12" s="27">
        <f>E13+E17</f>
        <v>0</v>
      </c>
      <c r="F12" s="27">
        <f>F13+F17</f>
        <v>0</v>
      </c>
      <c r="G12" s="26">
        <f aca="true" t="shared" si="1" ref="G12:G42">H12+I12</f>
        <v>0</v>
      </c>
      <c r="H12" s="27">
        <f>H13+H17</f>
        <v>0</v>
      </c>
      <c r="I12" s="27">
        <f>I13+I17</f>
        <v>0</v>
      </c>
      <c r="J12" s="27">
        <f>J13+J17</f>
        <v>0</v>
      </c>
      <c r="K12" s="26">
        <f aca="true" t="shared" si="2" ref="K12:K42">L12+M12</f>
        <v>14358415</v>
      </c>
      <c r="L12" s="26">
        <f aca="true" t="shared" si="3" ref="L12:L42">D12+H12</f>
        <v>14358415</v>
      </c>
      <c r="M12" s="26">
        <f aca="true" t="shared" si="4" ref="M12:M42">E12+I12</f>
        <v>0</v>
      </c>
      <c r="N12" s="26">
        <f aca="true" t="shared" si="5" ref="N12:N42">F12+J12</f>
        <v>0</v>
      </c>
      <c r="IK12" s="16"/>
      <c r="IL12" s="16"/>
      <c r="IM12" s="16"/>
      <c r="IN12" s="16"/>
      <c r="IO12" s="16"/>
      <c r="IP12" s="16"/>
      <c r="IQ12" s="16"/>
      <c r="IR12" s="16"/>
      <c r="IS12" s="16"/>
    </row>
    <row r="13" spans="1:253" s="17" customFormat="1" ht="31.5" customHeight="1">
      <c r="A13" s="12">
        <v>11010000</v>
      </c>
      <c r="B13" s="15" t="s">
        <v>17</v>
      </c>
      <c r="C13" s="26">
        <f t="shared" si="0"/>
        <v>14353415</v>
      </c>
      <c r="D13" s="28">
        <f>D14+D15+D16</f>
        <v>14353415</v>
      </c>
      <c r="E13" s="28"/>
      <c r="F13" s="28"/>
      <c r="G13" s="26">
        <f t="shared" si="1"/>
        <v>0</v>
      </c>
      <c r="H13" s="28">
        <f>H14+H15+H16</f>
        <v>0</v>
      </c>
      <c r="I13" s="28"/>
      <c r="J13" s="28"/>
      <c r="K13" s="26">
        <f t="shared" si="2"/>
        <v>14353415</v>
      </c>
      <c r="L13" s="26">
        <f t="shared" si="3"/>
        <v>14353415</v>
      </c>
      <c r="M13" s="26">
        <f t="shared" si="4"/>
        <v>0</v>
      </c>
      <c r="N13" s="26">
        <f t="shared" si="5"/>
        <v>0</v>
      </c>
      <c r="IK13" s="16"/>
      <c r="IL13" s="16"/>
      <c r="IM13" s="16"/>
      <c r="IN13" s="16"/>
      <c r="IO13" s="16"/>
      <c r="IP13" s="16"/>
      <c r="IQ13" s="16"/>
      <c r="IR13" s="16"/>
      <c r="IS13" s="16"/>
    </row>
    <row r="14" spans="1:253" s="17" customFormat="1" ht="46.5" customHeight="1">
      <c r="A14" s="12">
        <v>11010100</v>
      </c>
      <c r="B14" s="15" t="s">
        <v>18</v>
      </c>
      <c r="C14" s="26">
        <f t="shared" si="0"/>
        <v>10345283</v>
      </c>
      <c r="D14" s="28">
        <v>10345283</v>
      </c>
      <c r="E14" s="28"/>
      <c r="F14" s="28"/>
      <c r="G14" s="26">
        <f t="shared" si="1"/>
        <v>0</v>
      </c>
      <c r="H14" s="28"/>
      <c r="I14" s="28"/>
      <c r="J14" s="28"/>
      <c r="K14" s="26">
        <f t="shared" si="2"/>
        <v>10345283</v>
      </c>
      <c r="L14" s="26">
        <f t="shared" si="3"/>
        <v>10345283</v>
      </c>
      <c r="M14" s="26">
        <f t="shared" si="4"/>
        <v>0</v>
      </c>
      <c r="N14" s="26">
        <f t="shared" si="5"/>
        <v>0</v>
      </c>
      <c r="IK14" s="16"/>
      <c r="IL14" s="16"/>
      <c r="IM14" s="16"/>
      <c r="IN14" s="16"/>
      <c r="IO14" s="16"/>
      <c r="IP14" s="16"/>
      <c r="IQ14" s="16"/>
      <c r="IR14" s="16"/>
      <c r="IS14" s="16"/>
    </row>
    <row r="15" spans="1:253" s="17" customFormat="1" ht="42" customHeight="1">
      <c r="A15" s="12">
        <v>11010400</v>
      </c>
      <c r="B15" s="15" t="s">
        <v>19</v>
      </c>
      <c r="C15" s="26">
        <f t="shared" si="0"/>
        <v>3796772</v>
      </c>
      <c r="D15" s="28">
        <v>3796772</v>
      </c>
      <c r="E15" s="28"/>
      <c r="F15" s="28"/>
      <c r="G15" s="26">
        <f t="shared" si="1"/>
        <v>0</v>
      </c>
      <c r="H15" s="28"/>
      <c r="I15" s="28"/>
      <c r="J15" s="28"/>
      <c r="K15" s="26">
        <f t="shared" si="2"/>
        <v>3796772</v>
      </c>
      <c r="L15" s="26">
        <f t="shared" si="3"/>
        <v>3796772</v>
      </c>
      <c r="M15" s="26">
        <f t="shared" si="4"/>
        <v>0</v>
      </c>
      <c r="N15" s="26">
        <f t="shared" si="5"/>
        <v>0</v>
      </c>
      <c r="IK15" s="16"/>
      <c r="IL15" s="16"/>
      <c r="IM15" s="16"/>
      <c r="IN15" s="16"/>
      <c r="IO15" s="16"/>
      <c r="IP15" s="16"/>
      <c r="IQ15" s="16"/>
      <c r="IR15" s="16"/>
      <c r="IS15" s="16"/>
    </row>
    <row r="16" spans="1:14" s="14" customFormat="1" ht="46.5" customHeight="1">
      <c r="A16" s="12">
        <v>11010500</v>
      </c>
      <c r="B16" s="15" t="s">
        <v>20</v>
      </c>
      <c r="C16" s="26">
        <f t="shared" si="0"/>
        <v>211360</v>
      </c>
      <c r="D16" s="29">
        <v>211360</v>
      </c>
      <c r="E16" s="29"/>
      <c r="F16" s="29"/>
      <c r="G16" s="26">
        <f t="shared" si="1"/>
        <v>0</v>
      </c>
      <c r="H16" s="29"/>
      <c r="I16" s="29"/>
      <c r="J16" s="29"/>
      <c r="K16" s="26">
        <f t="shared" si="2"/>
        <v>211360</v>
      </c>
      <c r="L16" s="26">
        <f t="shared" si="3"/>
        <v>211360</v>
      </c>
      <c r="M16" s="26">
        <f t="shared" si="4"/>
        <v>0</v>
      </c>
      <c r="N16" s="26">
        <f t="shared" si="5"/>
        <v>0</v>
      </c>
    </row>
    <row r="17" spans="1:14" s="16" customFormat="1" ht="20.25" customHeight="1">
      <c r="A17" s="12">
        <v>11020000</v>
      </c>
      <c r="B17" s="15" t="s">
        <v>5</v>
      </c>
      <c r="C17" s="26">
        <f t="shared" si="0"/>
        <v>5000</v>
      </c>
      <c r="D17" s="29">
        <f>D18</f>
        <v>5000</v>
      </c>
      <c r="E17" s="29"/>
      <c r="F17" s="29"/>
      <c r="G17" s="26">
        <f t="shared" si="1"/>
        <v>0</v>
      </c>
      <c r="H17" s="29">
        <f>H18</f>
        <v>0</v>
      </c>
      <c r="I17" s="29"/>
      <c r="J17" s="29"/>
      <c r="K17" s="26">
        <f t="shared" si="2"/>
        <v>5000</v>
      </c>
      <c r="L17" s="26">
        <f t="shared" si="3"/>
        <v>5000</v>
      </c>
      <c r="M17" s="26">
        <f t="shared" si="4"/>
        <v>0</v>
      </c>
      <c r="N17" s="26">
        <f t="shared" si="5"/>
        <v>0</v>
      </c>
    </row>
    <row r="18" spans="1:253" s="17" customFormat="1" ht="29.25" customHeight="1">
      <c r="A18" s="12">
        <v>11020200</v>
      </c>
      <c r="B18" s="15" t="s">
        <v>21</v>
      </c>
      <c r="C18" s="26">
        <f t="shared" si="0"/>
        <v>5000</v>
      </c>
      <c r="D18" s="28">
        <v>5000</v>
      </c>
      <c r="E18" s="28"/>
      <c r="F18" s="28"/>
      <c r="G18" s="26">
        <f t="shared" si="1"/>
        <v>0</v>
      </c>
      <c r="H18" s="28"/>
      <c r="I18" s="28"/>
      <c r="J18" s="28"/>
      <c r="K18" s="26">
        <f t="shared" si="2"/>
        <v>5000</v>
      </c>
      <c r="L18" s="26">
        <f t="shared" si="3"/>
        <v>5000</v>
      </c>
      <c r="M18" s="26">
        <f t="shared" si="4"/>
        <v>0</v>
      </c>
      <c r="N18" s="26">
        <f t="shared" si="5"/>
        <v>0</v>
      </c>
      <c r="IK18" s="16"/>
      <c r="IL18" s="16"/>
      <c r="IM18" s="16"/>
      <c r="IN18" s="16"/>
      <c r="IO18" s="16"/>
      <c r="IP18" s="16"/>
      <c r="IQ18" s="16"/>
      <c r="IR18" s="16"/>
      <c r="IS18" s="16"/>
    </row>
    <row r="19" spans="1:253" s="8" customFormat="1" ht="20.25" customHeight="1">
      <c r="A19" s="4">
        <v>20000000</v>
      </c>
      <c r="B19" s="5" t="s">
        <v>6</v>
      </c>
      <c r="C19" s="26">
        <f t="shared" si="0"/>
        <v>470058</v>
      </c>
      <c r="D19" s="27">
        <f>D20+D23</f>
        <v>20000</v>
      </c>
      <c r="E19" s="27">
        <f>E20+E23</f>
        <v>450058</v>
      </c>
      <c r="F19" s="27">
        <f>F20+F23</f>
        <v>0</v>
      </c>
      <c r="G19" s="26">
        <f t="shared" si="1"/>
        <v>0</v>
      </c>
      <c r="H19" s="27">
        <f>H20+H23</f>
        <v>0</v>
      </c>
      <c r="I19" s="27">
        <f>I20+I23</f>
        <v>0</v>
      </c>
      <c r="J19" s="27">
        <f>J20+J23</f>
        <v>0</v>
      </c>
      <c r="K19" s="26">
        <f t="shared" si="2"/>
        <v>470058</v>
      </c>
      <c r="L19" s="26">
        <f t="shared" si="3"/>
        <v>20000</v>
      </c>
      <c r="M19" s="26">
        <f t="shared" si="4"/>
        <v>450058</v>
      </c>
      <c r="N19" s="26">
        <f t="shared" si="5"/>
        <v>0</v>
      </c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7" customFormat="1" ht="20.25" customHeight="1">
      <c r="A20" s="12">
        <v>24000000</v>
      </c>
      <c r="B20" s="15" t="s">
        <v>7</v>
      </c>
      <c r="C20" s="26">
        <f t="shared" si="0"/>
        <v>20000</v>
      </c>
      <c r="D20" s="27">
        <f aca="true" t="shared" si="6" ref="D20:J21">D21</f>
        <v>20000</v>
      </c>
      <c r="E20" s="27">
        <f t="shared" si="6"/>
        <v>0</v>
      </c>
      <c r="F20" s="27">
        <f t="shared" si="6"/>
        <v>0</v>
      </c>
      <c r="G20" s="26">
        <f t="shared" si="1"/>
        <v>0</v>
      </c>
      <c r="H20" s="27">
        <f t="shared" si="6"/>
        <v>0</v>
      </c>
      <c r="I20" s="27">
        <f t="shared" si="6"/>
        <v>0</v>
      </c>
      <c r="J20" s="27">
        <f t="shared" si="6"/>
        <v>0</v>
      </c>
      <c r="K20" s="26">
        <f t="shared" si="2"/>
        <v>20000</v>
      </c>
      <c r="L20" s="26">
        <f t="shared" si="3"/>
        <v>20000</v>
      </c>
      <c r="M20" s="26">
        <f t="shared" si="4"/>
        <v>0</v>
      </c>
      <c r="N20" s="26">
        <f t="shared" si="5"/>
        <v>0</v>
      </c>
      <c r="IK20" s="16"/>
      <c r="IL20" s="16"/>
      <c r="IM20" s="16"/>
      <c r="IN20" s="16"/>
      <c r="IO20" s="16"/>
      <c r="IP20" s="16"/>
      <c r="IQ20" s="16"/>
      <c r="IR20" s="16"/>
      <c r="IS20" s="16"/>
    </row>
    <row r="21" spans="1:253" s="17" customFormat="1" ht="20.25" customHeight="1">
      <c r="A21" s="12">
        <v>24060000</v>
      </c>
      <c r="B21" s="15" t="s">
        <v>22</v>
      </c>
      <c r="C21" s="26">
        <f t="shared" si="0"/>
        <v>20000</v>
      </c>
      <c r="D21" s="27">
        <f t="shared" si="6"/>
        <v>20000</v>
      </c>
      <c r="E21" s="27">
        <f t="shared" si="6"/>
        <v>0</v>
      </c>
      <c r="F21" s="27">
        <f t="shared" si="6"/>
        <v>0</v>
      </c>
      <c r="G21" s="26">
        <f t="shared" si="1"/>
        <v>0</v>
      </c>
      <c r="H21" s="27">
        <f t="shared" si="6"/>
        <v>0</v>
      </c>
      <c r="I21" s="27">
        <f t="shared" si="6"/>
        <v>0</v>
      </c>
      <c r="J21" s="27">
        <f t="shared" si="6"/>
        <v>0</v>
      </c>
      <c r="K21" s="26">
        <f t="shared" si="2"/>
        <v>20000</v>
      </c>
      <c r="L21" s="26">
        <f t="shared" si="3"/>
        <v>20000</v>
      </c>
      <c r="M21" s="26">
        <f t="shared" si="4"/>
        <v>0</v>
      </c>
      <c r="N21" s="26">
        <f t="shared" si="5"/>
        <v>0</v>
      </c>
      <c r="IK21" s="16"/>
      <c r="IL21" s="16"/>
      <c r="IM21" s="16"/>
      <c r="IN21" s="16"/>
      <c r="IO21" s="16"/>
      <c r="IP21" s="16"/>
      <c r="IQ21" s="16"/>
      <c r="IR21" s="16"/>
      <c r="IS21" s="16"/>
    </row>
    <row r="22" spans="1:253" s="17" customFormat="1" ht="20.25" customHeight="1">
      <c r="A22" s="12">
        <v>24060300</v>
      </c>
      <c r="B22" s="15" t="s">
        <v>22</v>
      </c>
      <c r="C22" s="26">
        <f t="shared" si="0"/>
        <v>20000</v>
      </c>
      <c r="D22" s="27">
        <v>20000</v>
      </c>
      <c r="E22" s="27"/>
      <c r="F22" s="27"/>
      <c r="G22" s="26">
        <f t="shared" si="1"/>
        <v>0</v>
      </c>
      <c r="H22" s="27"/>
      <c r="I22" s="27"/>
      <c r="J22" s="27"/>
      <c r="K22" s="26">
        <f t="shared" si="2"/>
        <v>20000</v>
      </c>
      <c r="L22" s="26">
        <f t="shared" si="3"/>
        <v>20000</v>
      </c>
      <c r="M22" s="26">
        <f t="shared" si="4"/>
        <v>0</v>
      </c>
      <c r="N22" s="26">
        <f t="shared" si="5"/>
        <v>0</v>
      </c>
      <c r="IK22" s="16"/>
      <c r="IL22" s="16"/>
      <c r="IM22" s="16"/>
      <c r="IN22" s="16"/>
      <c r="IO22" s="16"/>
      <c r="IP22" s="16"/>
      <c r="IQ22" s="16"/>
      <c r="IR22" s="16"/>
      <c r="IS22" s="16"/>
    </row>
    <row r="23" spans="1:253" s="17" customFormat="1" ht="20.25" customHeight="1">
      <c r="A23" s="12">
        <v>25000000</v>
      </c>
      <c r="B23" s="15" t="s">
        <v>12</v>
      </c>
      <c r="C23" s="26">
        <f t="shared" si="0"/>
        <v>450058</v>
      </c>
      <c r="D23" s="27">
        <f>D24</f>
        <v>0</v>
      </c>
      <c r="E23" s="27">
        <f>E24</f>
        <v>450058</v>
      </c>
      <c r="F23" s="27">
        <f>F24</f>
        <v>0</v>
      </c>
      <c r="G23" s="26">
        <f t="shared" si="1"/>
        <v>0</v>
      </c>
      <c r="H23" s="27">
        <f>H24</f>
        <v>0</v>
      </c>
      <c r="I23" s="27">
        <f>I24</f>
        <v>0</v>
      </c>
      <c r="J23" s="27">
        <f>J24</f>
        <v>0</v>
      </c>
      <c r="K23" s="26">
        <f t="shared" si="2"/>
        <v>450058</v>
      </c>
      <c r="L23" s="26">
        <f t="shared" si="3"/>
        <v>0</v>
      </c>
      <c r="M23" s="26">
        <f t="shared" si="4"/>
        <v>450058</v>
      </c>
      <c r="N23" s="26">
        <f t="shared" si="5"/>
        <v>0</v>
      </c>
      <c r="IK23" s="16"/>
      <c r="IL23" s="16"/>
      <c r="IM23" s="16"/>
      <c r="IN23" s="16"/>
      <c r="IO23" s="16"/>
      <c r="IP23" s="16"/>
      <c r="IQ23" s="16"/>
      <c r="IR23" s="16"/>
      <c r="IS23" s="16"/>
    </row>
    <row r="24" spans="1:253" s="17" customFormat="1" ht="28.5" customHeight="1">
      <c r="A24" s="12">
        <v>25010000</v>
      </c>
      <c r="B24" s="15" t="s">
        <v>23</v>
      </c>
      <c r="C24" s="26">
        <f t="shared" si="0"/>
        <v>450058</v>
      </c>
      <c r="D24" s="27">
        <f>D25+D26+D27</f>
        <v>0</v>
      </c>
      <c r="E24" s="27">
        <f>E25+E26+E27+E28</f>
        <v>450058</v>
      </c>
      <c r="F24" s="27">
        <f>F25+F26+F27</f>
        <v>0</v>
      </c>
      <c r="G24" s="26">
        <f t="shared" si="1"/>
        <v>0</v>
      </c>
      <c r="H24" s="27">
        <f>H25+H26+H27</f>
        <v>0</v>
      </c>
      <c r="I24" s="27">
        <f>I25+I26+I27+I28</f>
        <v>0</v>
      </c>
      <c r="J24" s="27">
        <f>J25+J26+J27</f>
        <v>0</v>
      </c>
      <c r="K24" s="26">
        <f t="shared" si="2"/>
        <v>450058</v>
      </c>
      <c r="L24" s="26">
        <f t="shared" si="3"/>
        <v>0</v>
      </c>
      <c r="M24" s="26">
        <f t="shared" si="4"/>
        <v>450058</v>
      </c>
      <c r="N24" s="26">
        <f t="shared" si="5"/>
        <v>0</v>
      </c>
      <c r="IK24" s="16"/>
      <c r="IL24" s="16"/>
      <c r="IM24" s="16"/>
      <c r="IN24" s="16"/>
      <c r="IO24" s="16"/>
      <c r="IP24" s="16"/>
      <c r="IQ24" s="16"/>
      <c r="IR24" s="16"/>
      <c r="IS24" s="16"/>
    </row>
    <row r="25" spans="1:253" s="17" customFormat="1" ht="27" customHeight="1">
      <c r="A25" s="12">
        <v>25010100</v>
      </c>
      <c r="B25" s="15" t="s">
        <v>24</v>
      </c>
      <c r="C25" s="26">
        <f t="shared" si="0"/>
        <v>49486</v>
      </c>
      <c r="D25" s="27"/>
      <c r="E25" s="27">
        <v>49486</v>
      </c>
      <c r="F25" s="27"/>
      <c r="G25" s="26">
        <f t="shared" si="1"/>
        <v>0</v>
      </c>
      <c r="H25" s="27"/>
      <c r="I25" s="27"/>
      <c r="J25" s="27"/>
      <c r="K25" s="26">
        <f t="shared" si="2"/>
        <v>49486</v>
      </c>
      <c r="L25" s="26">
        <f t="shared" si="3"/>
        <v>0</v>
      </c>
      <c r="M25" s="26">
        <f t="shared" si="4"/>
        <v>49486</v>
      </c>
      <c r="N25" s="26">
        <f t="shared" si="5"/>
        <v>0</v>
      </c>
      <c r="IK25" s="16"/>
      <c r="IL25" s="16"/>
      <c r="IM25" s="16"/>
      <c r="IN25" s="16"/>
      <c r="IO25" s="16"/>
      <c r="IP25" s="16"/>
      <c r="IQ25" s="16"/>
      <c r="IR25" s="16"/>
      <c r="IS25" s="16"/>
    </row>
    <row r="26" spans="1:253" s="17" customFormat="1" ht="27.75" customHeight="1">
      <c r="A26" s="12">
        <v>25010200</v>
      </c>
      <c r="B26" s="15" t="s">
        <v>25</v>
      </c>
      <c r="C26" s="26">
        <f t="shared" si="0"/>
        <v>349920</v>
      </c>
      <c r="D26" s="27"/>
      <c r="E26" s="27">
        <v>349920</v>
      </c>
      <c r="F26" s="27"/>
      <c r="G26" s="26">
        <f t="shared" si="1"/>
        <v>0</v>
      </c>
      <c r="H26" s="27"/>
      <c r="I26" s="27"/>
      <c r="J26" s="27"/>
      <c r="K26" s="26">
        <f t="shared" si="2"/>
        <v>349920</v>
      </c>
      <c r="L26" s="26">
        <f t="shared" si="3"/>
        <v>0</v>
      </c>
      <c r="M26" s="26">
        <f t="shared" si="4"/>
        <v>349920</v>
      </c>
      <c r="N26" s="26">
        <f t="shared" si="5"/>
        <v>0</v>
      </c>
      <c r="IK26" s="16"/>
      <c r="IL26" s="16"/>
      <c r="IM26" s="16"/>
      <c r="IN26" s="16"/>
      <c r="IO26" s="16"/>
      <c r="IP26" s="16"/>
      <c r="IQ26" s="16"/>
      <c r="IR26" s="16"/>
      <c r="IS26" s="16"/>
    </row>
    <row r="27" spans="1:253" s="17" customFormat="1" ht="20.25" customHeight="1">
      <c r="A27" s="12">
        <v>25010300</v>
      </c>
      <c r="B27" s="15" t="s">
        <v>26</v>
      </c>
      <c r="C27" s="26">
        <f t="shared" si="0"/>
        <v>43244</v>
      </c>
      <c r="D27" s="27"/>
      <c r="E27" s="27">
        <v>43244</v>
      </c>
      <c r="F27" s="27"/>
      <c r="G27" s="26">
        <f t="shared" si="1"/>
        <v>0</v>
      </c>
      <c r="H27" s="27"/>
      <c r="I27" s="27"/>
      <c r="J27" s="27"/>
      <c r="K27" s="26">
        <f t="shared" si="2"/>
        <v>43244</v>
      </c>
      <c r="L27" s="26">
        <f t="shared" si="3"/>
        <v>0</v>
      </c>
      <c r="M27" s="26">
        <f t="shared" si="4"/>
        <v>43244</v>
      </c>
      <c r="N27" s="26">
        <f t="shared" si="5"/>
        <v>0</v>
      </c>
      <c r="IK27" s="16"/>
      <c r="IL27" s="16"/>
      <c r="IM27" s="16"/>
      <c r="IN27" s="16"/>
      <c r="IO27" s="16"/>
      <c r="IP27" s="16"/>
      <c r="IQ27" s="16"/>
      <c r="IR27" s="16"/>
      <c r="IS27" s="16"/>
    </row>
    <row r="28" spans="1:253" s="17" customFormat="1" ht="39" customHeight="1">
      <c r="A28" s="12">
        <v>25010400</v>
      </c>
      <c r="B28" s="15" t="s">
        <v>36</v>
      </c>
      <c r="C28" s="26">
        <f t="shared" si="0"/>
        <v>7408</v>
      </c>
      <c r="D28" s="27"/>
      <c r="E28" s="27">
        <v>7408</v>
      </c>
      <c r="F28" s="27"/>
      <c r="G28" s="26">
        <f t="shared" si="1"/>
        <v>0</v>
      </c>
      <c r="H28" s="27"/>
      <c r="I28" s="27"/>
      <c r="J28" s="27"/>
      <c r="K28" s="26">
        <f t="shared" si="2"/>
        <v>7408</v>
      </c>
      <c r="L28" s="26">
        <f t="shared" si="3"/>
        <v>0</v>
      </c>
      <c r="M28" s="26">
        <f t="shared" si="4"/>
        <v>7408</v>
      </c>
      <c r="N28" s="26">
        <f t="shared" si="5"/>
        <v>0</v>
      </c>
      <c r="IK28" s="16"/>
      <c r="IL28" s="16"/>
      <c r="IM28" s="16"/>
      <c r="IN28" s="16"/>
      <c r="IO28" s="16"/>
      <c r="IP28" s="16"/>
      <c r="IQ28" s="16"/>
      <c r="IR28" s="16"/>
      <c r="IS28" s="16"/>
    </row>
    <row r="29" spans="1:253" s="10" customFormat="1" ht="20.25" customHeight="1">
      <c r="A29" s="4">
        <v>40000000</v>
      </c>
      <c r="B29" s="5" t="s">
        <v>2</v>
      </c>
      <c r="C29" s="26">
        <f t="shared" si="0"/>
        <v>87495902.11</v>
      </c>
      <c r="D29" s="27">
        <f>D30</f>
        <v>87221345</v>
      </c>
      <c r="E29" s="27">
        <f>E30</f>
        <v>274557.11</v>
      </c>
      <c r="F29" s="27">
        <f>F30</f>
        <v>274557.11</v>
      </c>
      <c r="G29" s="26">
        <f t="shared" si="1"/>
        <v>75000</v>
      </c>
      <c r="H29" s="27">
        <f>H30</f>
        <v>75000</v>
      </c>
      <c r="I29" s="27">
        <f>I30</f>
        <v>0</v>
      </c>
      <c r="J29" s="27">
        <f>J30</f>
        <v>0</v>
      </c>
      <c r="K29" s="26">
        <f t="shared" si="2"/>
        <v>87570902.11</v>
      </c>
      <c r="L29" s="26">
        <f t="shared" si="3"/>
        <v>87296345</v>
      </c>
      <c r="M29" s="26">
        <f t="shared" si="4"/>
        <v>274557.11</v>
      </c>
      <c r="N29" s="26">
        <f t="shared" si="5"/>
        <v>274557.11</v>
      </c>
      <c r="IK29" s="9"/>
      <c r="IL29" s="9"/>
      <c r="IM29" s="9"/>
      <c r="IN29" s="9"/>
      <c r="IO29" s="9"/>
      <c r="IP29" s="9"/>
      <c r="IQ29" s="9"/>
      <c r="IR29" s="9"/>
      <c r="IS29" s="9"/>
    </row>
    <row r="30" spans="1:253" s="17" customFormat="1" ht="20.25" customHeight="1">
      <c r="A30" s="12">
        <v>41000000</v>
      </c>
      <c r="B30" s="15" t="s">
        <v>13</v>
      </c>
      <c r="C30" s="26">
        <f t="shared" si="0"/>
        <v>87495902.11</v>
      </c>
      <c r="D30" s="27">
        <f>D31+D33</f>
        <v>87221345</v>
      </c>
      <c r="E30" s="27">
        <f>E31+E33</f>
        <v>274557.11</v>
      </c>
      <c r="F30" s="27">
        <f>F31+F33</f>
        <v>274557.11</v>
      </c>
      <c r="G30" s="26">
        <f t="shared" si="1"/>
        <v>75000</v>
      </c>
      <c r="H30" s="27">
        <f>H31+H33</f>
        <v>75000</v>
      </c>
      <c r="I30" s="27">
        <f>I31+I33</f>
        <v>0</v>
      </c>
      <c r="J30" s="27">
        <f>J31+J33</f>
        <v>0</v>
      </c>
      <c r="K30" s="26">
        <f t="shared" si="2"/>
        <v>87570902.11</v>
      </c>
      <c r="L30" s="26">
        <f t="shared" si="3"/>
        <v>87296345</v>
      </c>
      <c r="M30" s="26">
        <f t="shared" si="4"/>
        <v>274557.11</v>
      </c>
      <c r="N30" s="26">
        <f t="shared" si="5"/>
        <v>274557.11</v>
      </c>
      <c r="IK30" s="16"/>
      <c r="IL30" s="16"/>
      <c r="IM30" s="16"/>
      <c r="IN30" s="16"/>
      <c r="IO30" s="16"/>
      <c r="IP30" s="16"/>
      <c r="IQ30" s="16"/>
      <c r="IR30" s="16"/>
      <c r="IS30" s="16"/>
    </row>
    <row r="31" spans="1:253" s="17" customFormat="1" ht="20.25" customHeight="1">
      <c r="A31" s="12">
        <v>41020000</v>
      </c>
      <c r="B31" s="15" t="s">
        <v>14</v>
      </c>
      <c r="C31" s="26">
        <f t="shared" si="0"/>
        <v>7395400</v>
      </c>
      <c r="D31" s="27">
        <f>D32</f>
        <v>7395400</v>
      </c>
      <c r="E31" s="27">
        <f>E32</f>
        <v>0</v>
      </c>
      <c r="F31" s="27">
        <f>F32</f>
        <v>0</v>
      </c>
      <c r="G31" s="26">
        <f t="shared" si="1"/>
        <v>0</v>
      </c>
      <c r="H31" s="27">
        <f>H32</f>
        <v>0</v>
      </c>
      <c r="I31" s="27">
        <f>I32</f>
        <v>0</v>
      </c>
      <c r="J31" s="27">
        <f>J32</f>
        <v>0</v>
      </c>
      <c r="K31" s="26">
        <f t="shared" si="2"/>
        <v>7395400</v>
      </c>
      <c r="L31" s="26">
        <f t="shared" si="3"/>
        <v>7395400</v>
      </c>
      <c r="M31" s="26">
        <f t="shared" si="4"/>
        <v>0</v>
      </c>
      <c r="N31" s="26">
        <f t="shared" si="5"/>
        <v>0</v>
      </c>
      <c r="IK31" s="16"/>
      <c r="IL31" s="16"/>
      <c r="IM31" s="16"/>
      <c r="IN31" s="16"/>
      <c r="IO31" s="16"/>
      <c r="IP31" s="16"/>
      <c r="IQ31" s="16"/>
      <c r="IR31" s="16"/>
      <c r="IS31" s="16"/>
    </row>
    <row r="32" spans="1:253" s="17" customFormat="1" ht="20.25" customHeight="1">
      <c r="A32" s="12">
        <v>41020100</v>
      </c>
      <c r="B32" s="15" t="s">
        <v>27</v>
      </c>
      <c r="C32" s="26">
        <f t="shared" si="0"/>
        <v>7395400</v>
      </c>
      <c r="D32" s="27">
        <v>7395400</v>
      </c>
      <c r="E32" s="27"/>
      <c r="F32" s="27"/>
      <c r="G32" s="26">
        <f t="shared" si="1"/>
        <v>0</v>
      </c>
      <c r="H32" s="27"/>
      <c r="I32" s="27"/>
      <c r="J32" s="27"/>
      <c r="K32" s="26">
        <f t="shared" si="2"/>
        <v>7395400</v>
      </c>
      <c r="L32" s="26">
        <f t="shared" si="3"/>
        <v>7395400</v>
      </c>
      <c r="M32" s="26">
        <f t="shared" si="4"/>
        <v>0</v>
      </c>
      <c r="N32" s="26">
        <f t="shared" si="5"/>
        <v>0</v>
      </c>
      <c r="IK32" s="16"/>
      <c r="IL32" s="16"/>
      <c r="IM32" s="16"/>
      <c r="IN32" s="16"/>
      <c r="IO32" s="16"/>
      <c r="IP32" s="16"/>
      <c r="IQ32" s="16"/>
      <c r="IR32" s="16"/>
      <c r="IS32" s="16"/>
    </row>
    <row r="33" spans="1:253" s="17" customFormat="1" ht="20.25" customHeight="1">
      <c r="A33" s="12">
        <v>41030000</v>
      </c>
      <c r="B33" s="15" t="s">
        <v>15</v>
      </c>
      <c r="C33" s="26">
        <f t="shared" si="0"/>
        <v>80100502.11</v>
      </c>
      <c r="D33" s="27">
        <f>SUM(D34:D41)</f>
        <v>79825945</v>
      </c>
      <c r="E33" s="27">
        <f>SUM(E34:E41)</f>
        <v>274557.11</v>
      </c>
      <c r="F33" s="27">
        <f>SUM(F34:F41)</f>
        <v>274557.11</v>
      </c>
      <c r="G33" s="26">
        <f t="shared" si="1"/>
        <v>75000</v>
      </c>
      <c r="H33" s="27">
        <f>SUM(H34:H41)</f>
        <v>75000</v>
      </c>
      <c r="I33" s="27">
        <f>SUM(I34:I41)</f>
        <v>0</v>
      </c>
      <c r="J33" s="27">
        <f>SUM(J34:J41)</f>
        <v>0</v>
      </c>
      <c r="K33" s="26">
        <f t="shared" si="2"/>
        <v>80175502.11</v>
      </c>
      <c r="L33" s="26">
        <f t="shared" si="3"/>
        <v>79900945</v>
      </c>
      <c r="M33" s="26">
        <f t="shared" si="4"/>
        <v>274557.11</v>
      </c>
      <c r="N33" s="26">
        <f t="shared" si="5"/>
        <v>274557.11</v>
      </c>
      <c r="IK33" s="16"/>
      <c r="IL33" s="16"/>
      <c r="IM33" s="16"/>
      <c r="IN33" s="16"/>
      <c r="IO33" s="16"/>
      <c r="IP33" s="16"/>
      <c r="IQ33" s="16"/>
      <c r="IR33" s="16"/>
      <c r="IS33" s="16"/>
    </row>
    <row r="34" spans="1:253" s="17" customFormat="1" ht="90.75" customHeight="1">
      <c r="A34" s="12">
        <v>41030600</v>
      </c>
      <c r="B34" s="15" t="s">
        <v>28</v>
      </c>
      <c r="C34" s="26">
        <f t="shared" si="0"/>
        <v>25732300</v>
      </c>
      <c r="D34" s="28">
        <v>25732300</v>
      </c>
      <c r="E34" s="28"/>
      <c r="F34" s="28"/>
      <c r="G34" s="26">
        <f t="shared" si="1"/>
        <v>0</v>
      </c>
      <c r="H34" s="28"/>
      <c r="I34" s="28"/>
      <c r="J34" s="28"/>
      <c r="K34" s="26">
        <f t="shared" si="2"/>
        <v>25732300</v>
      </c>
      <c r="L34" s="26">
        <f t="shared" si="3"/>
        <v>25732300</v>
      </c>
      <c r="M34" s="26">
        <f t="shared" si="4"/>
        <v>0</v>
      </c>
      <c r="N34" s="26">
        <f t="shared" si="5"/>
        <v>0</v>
      </c>
      <c r="IK34" s="16"/>
      <c r="IL34" s="16"/>
      <c r="IM34" s="16"/>
      <c r="IN34" s="16"/>
      <c r="IO34" s="16"/>
      <c r="IP34" s="16"/>
      <c r="IQ34" s="16"/>
      <c r="IR34" s="16"/>
      <c r="IS34" s="16"/>
    </row>
    <row r="35" spans="1:253" s="17" customFormat="1" ht="109.5" customHeight="1">
      <c r="A35" s="12">
        <v>41030800</v>
      </c>
      <c r="B35" s="15" t="s">
        <v>29</v>
      </c>
      <c r="C35" s="26">
        <f t="shared" si="0"/>
        <v>12997900</v>
      </c>
      <c r="D35" s="28">
        <v>12997900</v>
      </c>
      <c r="E35" s="28"/>
      <c r="F35" s="28"/>
      <c r="G35" s="26">
        <f t="shared" si="1"/>
        <v>0</v>
      </c>
      <c r="H35" s="30"/>
      <c r="I35" s="28"/>
      <c r="J35" s="28"/>
      <c r="K35" s="26">
        <f t="shared" si="2"/>
        <v>12997900</v>
      </c>
      <c r="L35" s="26">
        <f t="shared" si="3"/>
        <v>12997900</v>
      </c>
      <c r="M35" s="26">
        <f t="shared" si="4"/>
        <v>0</v>
      </c>
      <c r="N35" s="26">
        <f t="shared" si="5"/>
        <v>0</v>
      </c>
      <c r="IK35" s="16"/>
      <c r="IL35" s="16"/>
      <c r="IM35" s="16"/>
      <c r="IN35" s="16"/>
      <c r="IO35" s="16"/>
      <c r="IP35" s="16"/>
      <c r="IQ35" s="16"/>
      <c r="IR35" s="16"/>
      <c r="IS35" s="16"/>
    </row>
    <row r="36" spans="1:253" s="17" customFormat="1" ht="245.25" customHeight="1">
      <c r="A36" s="12">
        <v>41030900</v>
      </c>
      <c r="B36" s="15" t="s">
        <v>30</v>
      </c>
      <c r="C36" s="26">
        <f t="shared" si="0"/>
        <v>1204000</v>
      </c>
      <c r="D36" s="28">
        <v>1204000</v>
      </c>
      <c r="E36" s="28"/>
      <c r="F36" s="28"/>
      <c r="G36" s="26">
        <f t="shared" si="1"/>
        <v>0</v>
      </c>
      <c r="H36" s="28"/>
      <c r="I36" s="28"/>
      <c r="J36" s="28"/>
      <c r="K36" s="26">
        <f t="shared" si="2"/>
        <v>1204000</v>
      </c>
      <c r="L36" s="26">
        <f t="shared" si="3"/>
        <v>1204000</v>
      </c>
      <c r="M36" s="26">
        <f t="shared" si="4"/>
        <v>0</v>
      </c>
      <c r="N36" s="26">
        <f t="shared" si="5"/>
        <v>0</v>
      </c>
      <c r="IK36" s="16"/>
      <c r="IL36" s="16"/>
      <c r="IM36" s="16"/>
      <c r="IN36" s="16"/>
      <c r="IO36" s="16"/>
      <c r="IP36" s="16"/>
      <c r="IQ36" s="16"/>
      <c r="IR36" s="16"/>
      <c r="IS36" s="16"/>
    </row>
    <row r="37" spans="1:253" s="17" customFormat="1" ht="63.75" customHeight="1">
      <c r="A37" s="12">
        <v>41031000</v>
      </c>
      <c r="B37" s="15" t="s">
        <v>31</v>
      </c>
      <c r="C37" s="26">
        <f t="shared" si="0"/>
        <v>2762600</v>
      </c>
      <c r="D37" s="28">
        <v>2762600</v>
      </c>
      <c r="E37" s="28"/>
      <c r="F37" s="28"/>
      <c r="G37" s="26">
        <f t="shared" si="1"/>
        <v>0</v>
      </c>
      <c r="H37" s="28"/>
      <c r="I37" s="28"/>
      <c r="J37" s="28"/>
      <c r="K37" s="26">
        <f t="shared" si="2"/>
        <v>2762600</v>
      </c>
      <c r="L37" s="26">
        <f t="shared" si="3"/>
        <v>2762600</v>
      </c>
      <c r="M37" s="26">
        <f t="shared" si="4"/>
        <v>0</v>
      </c>
      <c r="N37" s="26">
        <f t="shared" si="5"/>
        <v>0</v>
      </c>
      <c r="IK37" s="16"/>
      <c r="IL37" s="16"/>
      <c r="IM37" s="16"/>
      <c r="IN37" s="16"/>
      <c r="IO37" s="16"/>
      <c r="IP37" s="16"/>
      <c r="IQ37" s="16"/>
      <c r="IR37" s="16"/>
      <c r="IS37" s="16"/>
    </row>
    <row r="38" spans="1:253" s="17" customFormat="1" ht="28.5" customHeight="1">
      <c r="A38" s="12">
        <v>41033900</v>
      </c>
      <c r="B38" s="15" t="s">
        <v>32</v>
      </c>
      <c r="C38" s="26">
        <f t="shared" si="0"/>
        <v>26496800</v>
      </c>
      <c r="D38" s="28">
        <v>26496800</v>
      </c>
      <c r="E38" s="28"/>
      <c r="F38" s="28"/>
      <c r="G38" s="26">
        <f t="shared" si="1"/>
        <v>0</v>
      </c>
      <c r="H38" s="28"/>
      <c r="I38" s="28"/>
      <c r="J38" s="28"/>
      <c r="K38" s="26">
        <f t="shared" si="2"/>
        <v>26496800</v>
      </c>
      <c r="L38" s="26">
        <f t="shared" si="3"/>
        <v>26496800</v>
      </c>
      <c r="M38" s="26">
        <f t="shared" si="4"/>
        <v>0</v>
      </c>
      <c r="N38" s="26">
        <f t="shared" si="5"/>
        <v>0</v>
      </c>
      <c r="IK38" s="16"/>
      <c r="IL38" s="16"/>
      <c r="IM38" s="16"/>
      <c r="IN38" s="16"/>
      <c r="IO38" s="16"/>
      <c r="IP38" s="16"/>
      <c r="IQ38" s="16"/>
      <c r="IR38" s="16"/>
      <c r="IS38" s="16"/>
    </row>
    <row r="39" spans="1:253" s="17" customFormat="1" ht="32.25" customHeight="1">
      <c r="A39" s="12">
        <v>41034200</v>
      </c>
      <c r="B39" s="15" t="s">
        <v>33</v>
      </c>
      <c r="C39" s="26">
        <f t="shared" si="0"/>
        <v>9291600</v>
      </c>
      <c r="D39" s="28">
        <v>9291600</v>
      </c>
      <c r="E39" s="28"/>
      <c r="F39" s="28"/>
      <c r="G39" s="26">
        <f t="shared" si="1"/>
        <v>0</v>
      </c>
      <c r="H39" s="28"/>
      <c r="I39" s="28"/>
      <c r="J39" s="28"/>
      <c r="K39" s="26">
        <f t="shared" si="2"/>
        <v>9291600</v>
      </c>
      <c r="L39" s="26">
        <f t="shared" si="3"/>
        <v>9291600</v>
      </c>
      <c r="M39" s="26">
        <f t="shared" si="4"/>
        <v>0</v>
      </c>
      <c r="N39" s="26">
        <f t="shared" si="5"/>
        <v>0</v>
      </c>
      <c r="IK39" s="16"/>
      <c r="IL39" s="16"/>
      <c r="IM39" s="16"/>
      <c r="IN39" s="16"/>
      <c r="IO39" s="16"/>
      <c r="IP39" s="16"/>
      <c r="IQ39" s="16"/>
      <c r="IR39" s="16"/>
      <c r="IS39" s="16"/>
    </row>
    <row r="40" spans="1:253" s="17" customFormat="1" ht="22.5" customHeight="1">
      <c r="A40" s="12">
        <v>41035000</v>
      </c>
      <c r="B40" s="15" t="s">
        <v>34</v>
      </c>
      <c r="C40" s="26">
        <f t="shared" si="0"/>
        <v>840602.11</v>
      </c>
      <c r="D40" s="28">
        <v>566045</v>
      </c>
      <c r="E40" s="28">
        <v>274557.11</v>
      </c>
      <c r="F40" s="28">
        <v>274557.11</v>
      </c>
      <c r="G40" s="26">
        <f t="shared" si="1"/>
        <v>75000</v>
      </c>
      <c r="H40" s="28">
        <v>75000</v>
      </c>
      <c r="I40" s="28"/>
      <c r="J40" s="28"/>
      <c r="K40" s="26">
        <f t="shared" si="2"/>
        <v>915602.11</v>
      </c>
      <c r="L40" s="26">
        <f t="shared" si="3"/>
        <v>641045</v>
      </c>
      <c r="M40" s="26">
        <f t="shared" si="4"/>
        <v>274557.11</v>
      </c>
      <c r="N40" s="26">
        <f t="shared" si="5"/>
        <v>274557.11</v>
      </c>
      <c r="IK40" s="16"/>
      <c r="IL40" s="16"/>
      <c r="IM40" s="16"/>
      <c r="IN40" s="16"/>
      <c r="IO40" s="16"/>
      <c r="IP40" s="16"/>
      <c r="IQ40" s="16"/>
      <c r="IR40" s="16"/>
      <c r="IS40" s="16"/>
    </row>
    <row r="41" spans="1:253" s="17" customFormat="1" ht="124.5" customHeight="1">
      <c r="A41" s="12">
        <v>41035800</v>
      </c>
      <c r="B41" s="15" t="s">
        <v>35</v>
      </c>
      <c r="C41" s="26">
        <f t="shared" si="0"/>
        <v>774700</v>
      </c>
      <c r="D41" s="28">
        <v>774700</v>
      </c>
      <c r="E41" s="28"/>
      <c r="F41" s="28"/>
      <c r="G41" s="26">
        <f t="shared" si="1"/>
        <v>0</v>
      </c>
      <c r="H41" s="28"/>
      <c r="I41" s="28"/>
      <c r="J41" s="28"/>
      <c r="K41" s="26">
        <f t="shared" si="2"/>
        <v>774700</v>
      </c>
      <c r="L41" s="26">
        <f t="shared" si="3"/>
        <v>774700</v>
      </c>
      <c r="M41" s="26">
        <f t="shared" si="4"/>
        <v>0</v>
      </c>
      <c r="N41" s="26">
        <f t="shared" si="5"/>
        <v>0</v>
      </c>
      <c r="IK41" s="16"/>
      <c r="IL41" s="16"/>
      <c r="IM41" s="16"/>
      <c r="IN41" s="16"/>
      <c r="IO41" s="16"/>
      <c r="IP41" s="16"/>
      <c r="IQ41" s="16"/>
      <c r="IR41" s="16"/>
      <c r="IS41" s="16"/>
    </row>
    <row r="42" spans="1:253" s="34" customFormat="1" ht="27.75" customHeight="1">
      <c r="A42" s="31"/>
      <c r="B42" s="32" t="s">
        <v>16</v>
      </c>
      <c r="C42" s="33">
        <f t="shared" si="0"/>
        <v>102324375.11</v>
      </c>
      <c r="D42" s="33">
        <f>D11+D19+D29</f>
        <v>101599760</v>
      </c>
      <c r="E42" s="33">
        <f>E11+E19+E29</f>
        <v>724615.11</v>
      </c>
      <c r="F42" s="33">
        <f>F11+F19+F29</f>
        <v>274557.11</v>
      </c>
      <c r="G42" s="33">
        <f t="shared" si="1"/>
        <v>75000</v>
      </c>
      <c r="H42" s="33">
        <f>H11+H19+H29</f>
        <v>75000</v>
      </c>
      <c r="I42" s="33">
        <f>I11+I19+I29</f>
        <v>0</v>
      </c>
      <c r="J42" s="33">
        <f>J11+J19+J29</f>
        <v>0</v>
      </c>
      <c r="K42" s="33">
        <f t="shared" si="2"/>
        <v>102399375.11</v>
      </c>
      <c r="L42" s="33">
        <f t="shared" si="3"/>
        <v>101674760</v>
      </c>
      <c r="M42" s="33">
        <f t="shared" si="4"/>
        <v>724615.11</v>
      </c>
      <c r="N42" s="33">
        <f t="shared" si="5"/>
        <v>274557.11</v>
      </c>
      <c r="IK42" s="35"/>
      <c r="IL42" s="35"/>
      <c r="IM42" s="35"/>
      <c r="IN42" s="35"/>
      <c r="IO42" s="35"/>
      <c r="IP42" s="35"/>
      <c r="IQ42" s="35"/>
      <c r="IR42" s="35"/>
      <c r="IS42" s="35"/>
    </row>
    <row r="48" spans="1:9" ht="15.75">
      <c r="A48" s="20" t="s">
        <v>37</v>
      </c>
      <c r="B48" s="21"/>
      <c r="C48" s="22"/>
      <c r="D48" s="22"/>
      <c r="F48" s="22"/>
      <c r="I48" s="21" t="s">
        <v>38</v>
      </c>
    </row>
  </sheetData>
  <sheetProtection/>
  <mergeCells count="22">
    <mergeCell ref="G9:G10"/>
    <mergeCell ref="H9:H10"/>
    <mergeCell ref="A8:A10"/>
    <mergeCell ref="M9:N9"/>
    <mergeCell ref="C8:F8"/>
    <mergeCell ref="G8:J8"/>
    <mergeCell ref="K8:N8"/>
    <mergeCell ref="I9:J9"/>
    <mergeCell ref="K9:K10"/>
    <mergeCell ref="L9:L10"/>
    <mergeCell ref="E9:F9"/>
    <mergeCell ref="C9:C10"/>
    <mergeCell ref="D9:D10"/>
    <mergeCell ref="B8:B10"/>
    <mergeCell ref="B6:N6"/>
    <mergeCell ref="D1:F1"/>
    <mergeCell ref="D2:F2"/>
    <mergeCell ref="D3:F3"/>
    <mergeCell ref="A5:N5"/>
    <mergeCell ref="L1:N1"/>
    <mergeCell ref="L2:N2"/>
    <mergeCell ref="L3:N3"/>
  </mergeCells>
  <printOptions horizontalCentered="1"/>
  <pageMargins left="0.5905511811023623" right="0.5905511811023623" top="0.7874015748031497" bottom="0.5905511811023623" header="0.5118110236220472" footer="0.5118110236220472"/>
  <pageSetup fitToHeight="0" horizontalDpi="300" verticalDpi="3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WiZaRd</cp:lastModifiedBy>
  <cp:lastPrinted>2015-04-14T13:52:06Z</cp:lastPrinted>
  <dcterms:created xsi:type="dcterms:W3CDTF">2014-01-17T10:52:16Z</dcterms:created>
  <dcterms:modified xsi:type="dcterms:W3CDTF">2015-04-16T08:40:52Z</dcterms:modified>
  <cp:category/>
  <cp:version/>
  <cp:contentType/>
  <cp:contentStatus/>
</cp:coreProperties>
</file>