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8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'Лист1'!$4:$7</definedName>
  </definedNames>
  <calcPr fullCalcOnLoad="1"/>
</workbook>
</file>

<file path=xl/sharedStrings.xml><?xml version="1.0" encoding="utf-8"?>
<sst xmlns="http://schemas.openxmlformats.org/spreadsheetml/2006/main" count="376" uniqueCount="207">
  <si>
    <t>№ з/п</t>
  </si>
  <si>
    <t xml:space="preserve">Назва напряму діяльності </t>
  </si>
  <si>
    <t xml:space="preserve">Перелік заходів програми </t>
  </si>
  <si>
    <t>Виконавці</t>
  </si>
  <si>
    <t>Орієнтовний обсяг фінансування 
( гривень)</t>
  </si>
  <si>
    <t xml:space="preserve">Очікувані результати </t>
  </si>
  <si>
    <t>Усього</t>
  </si>
  <si>
    <t xml:space="preserve">Роки </t>
  </si>
  <si>
    <t>1.1</t>
  </si>
  <si>
    <t xml:space="preserve">Оновлення технологічного обладнання та поточний ремонт на харчоблоках їдалень  навчально-виховних закладів та ДНЗ району </t>
  </si>
  <si>
    <t>2012-2015 роки</t>
  </si>
  <si>
    <t xml:space="preserve">Відділ освіти,молоді та спорту районної державної адміністрації        </t>
  </si>
  <si>
    <t>Районний бюджет</t>
  </si>
  <si>
    <t>Створення сприятливих умов для забезпечення якісного харчування учнів</t>
  </si>
  <si>
    <t>у т.ч. за рахунок субвенції з обласного бюджету</t>
  </si>
  <si>
    <t>Погашення кредиторської заборгованості, яка виникла станом на 01.01.2014</t>
  </si>
  <si>
    <t>1.3</t>
  </si>
  <si>
    <t>Поповнення медичних кабінетів опорних шкіл медичним обладнанням</t>
  </si>
  <si>
    <t>2012-2013 роки</t>
  </si>
  <si>
    <t>Відділ освіти, молоді та спорту районної державної адміністрації</t>
  </si>
  <si>
    <t>Надання якісної медичної допомоги учням під час навчально-виховного процесу</t>
  </si>
  <si>
    <t>в т.ч. за рахунок субвенції з обласного бюджету</t>
  </si>
  <si>
    <t>Забезпечення стовідсоткового проходження  профілактичних медичних оглядів учнями загальноосвітніх навчальних закладів</t>
  </si>
  <si>
    <t xml:space="preserve">Відділ освіти, молоді та спорту районної державної адміністрації       </t>
  </si>
  <si>
    <t>Вчасне виявлення захворювань та збереження здоров’я дітей</t>
  </si>
  <si>
    <t>1.5</t>
  </si>
  <si>
    <t>Забезпечення в повному обсязі харчування  учнів початкових класів відповідно до норм, затверджених постановою Кабінету Міністрів України від 22 листопада 2004р. № 1591 «Про затвердження норм харчування у навчальних та оздоровчих  закладах»</t>
  </si>
  <si>
    <t xml:space="preserve">Відділ освіти, молоді та спорту районної державної адміністрації     </t>
  </si>
  <si>
    <t>Забезпечення учнів якісним повноцінним харчуванням</t>
  </si>
  <si>
    <t>1.6</t>
  </si>
  <si>
    <t>Залучення учнівської молоді до участі в акціях «Здоров’я – запорука успіху», «Ми за здоровий спосіб життя», «Стоп наркотики!»</t>
  </si>
  <si>
    <t xml:space="preserve">Відділ освіти, молоді та спорту районної державної адміністрації        </t>
  </si>
  <si>
    <t xml:space="preserve">Формування в учнівської молоді навичок здорового способу життя </t>
  </si>
  <si>
    <t>1.7</t>
  </si>
  <si>
    <t>Проведення щорічних обласних, міських, районних конкурсів «Школа сприяння здоров’ю», «Керуй своїм життям», захисту сучасної моделі навчального закладу</t>
  </si>
  <si>
    <t>Збільшення мережі шкіл сприяння здоров’ю, забезпечення освіти учнів на основі життєвих навичок</t>
  </si>
  <si>
    <t xml:space="preserve">Районний бюджет  </t>
  </si>
  <si>
    <t>у т.ч. за рахунок субвенції з обласного бюджєету</t>
  </si>
  <si>
    <t>2.1</t>
  </si>
  <si>
    <t xml:space="preserve">Забезпечення конституцій-них прав і державних гарантій щодо доступності здобуття дошкільної освіти дітьми дошкільного віку </t>
  </si>
  <si>
    <t>Розширення мережі дошкільних груп шляхом їх  відкриття  при навчально-виховних комплексах</t>
  </si>
  <si>
    <t>Збільшення кількості дошкільних груп, рівня охоплення дітей дошкільною освітою</t>
  </si>
  <si>
    <t xml:space="preserve">Районний бюджет </t>
  </si>
  <si>
    <t>Інші джерела</t>
  </si>
  <si>
    <t>2.2</t>
  </si>
  <si>
    <t>Створення центрів розвитку дитини</t>
  </si>
  <si>
    <t>Відділ освіти, молоді та спорту РДА</t>
  </si>
  <si>
    <t>Забезпечення гармонійного розвитку дітей дошкільного віку</t>
  </si>
  <si>
    <t>2.3</t>
  </si>
  <si>
    <t>Відкриття груп компенсуючого типу</t>
  </si>
  <si>
    <t>Забезпечення гармонійного розвитку дітей дошкільного віку        Зміцнення матеріально-технічної бази дошкільних навчальних закладів</t>
  </si>
  <si>
    <t>2.4</t>
  </si>
  <si>
    <t>Проведення модернізації матеріально-технічної бази дошкільних груп (забезпечення сучасним обладнанням, меблями, іграшками, проведення поточних ремонтів)</t>
  </si>
  <si>
    <t>Інші джерела </t>
  </si>
  <si>
    <t>Оснащення дошкільних навчальних закладів універсальними навчально-комп’ютерними комплексами</t>
  </si>
  <si>
    <t>Упровадження інформаційно-комунікаційних технологій у діяльності дошкільних навчальних закладів</t>
  </si>
  <si>
    <t>2.6</t>
  </si>
  <si>
    <t>Забезпечення підключення дошкільних навчальних закладів до мережі Інтернет</t>
  </si>
  <si>
    <t>2.7</t>
  </si>
  <si>
    <t>Забезпечення проведення конкурсу на кращий сайт дошкільного навчального закладу</t>
  </si>
  <si>
    <t>2.8</t>
  </si>
  <si>
    <t>Забезпечення проведення семінарів-практикумів з питань  дошкільної освіти щодо комплексного підходу в освітньому процесі</t>
  </si>
  <si>
    <t>Підвищення професійної майстерності педагогічних працівників дошкільних навчальних закладів</t>
  </si>
  <si>
    <t>2.9</t>
  </si>
  <si>
    <t>Проведення спортивного фестивалю для дітей дошкільного віку "Гармонія руху"</t>
  </si>
  <si>
    <t>Підвищення якості фізичного виховання в дошкільних навчальних закладах</t>
  </si>
  <si>
    <t>Разом за 
напрямом 2</t>
  </si>
  <si>
    <t>3.1</t>
  </si>
  <si>
    <t>Створення умов для забезпечення загальноосвітніх навчальних закладів серверним обладнанням та відповідним програмним забезпеченням, що відповідає сучасним стандартам</t>
  </si>
  <si>
    <t>Поліпшення якості шкільної освіти, створення механізму її стійкого інноваційного розвитку</t>
  </si>
  <si>
    <t>Разом за 
напрямом 3</t>
  </si>
  <si>
    <t>4.1</t>
  </si>
  <si>
    <t>Забезпечення рівного доступу до якісної освіти</t>
  </si>
  <si>
    <t>Придбання шкільних автобусів для підвезення учнів сільських шкіл до місця навчання та у зворотньому напрямку</t>
  </si>
  <si>
    <t>Збільшення відсотка учнів сільських шкіл, які підвозяться шкільними автобусами до місця навчання та у зворотньому напрямку</t>
  </si>
  <si>
    <t>4.2</t>
  </si>
  <si>
    <t>Розроблення і затвердження спеціалізованих транспортних маршрутів для підвезення учнів та педагогічних працівників з урахуванням режиму роботи загальноосвітніх навчальних закладів, що обслуговуються</t>
  </si>
  <si>
    <t>Підвищення якості та безпеки перевезення учнів</t>
  </si>
  <si>
    <t>4.3</t>
  </si>
  <si>
    <t>Забезпечення підготовки місць постійної стоянки автобусів, організація випуску їх на маршрути</t>
  </si>
  <si>
    <t>4.4</t>
  </si>
  <si>
    <t>Налагодження постійного контролю за дотриманням безпеки перевезення дітей</t>
  </si>
  <si>
    <t>4.5</t>
  </si>
  <si>
    <t>Функціонування інклюзивного навчання у загальноосвітніх навчальних закладах</t>
  </si>
  <si>
    <t>Створення умов для  задоволення освітніх потреб учнів, які потребують додаткової уваги</t>
  </si>
  <si>
    <t>4.6</t>
  </si>
  <si>
    <t>Створення спеціальних класів для дітей, які потребують корекції фізичного та (або) розумового розвитку на базі загальноосвітніх навчальних закладів</t>
  </si>
  <si>
    <t>5.1</t>
  </si>
  <si>
    <t>Удосконалення системи роботи з обдарованою молоддю</t>
  </si>
  <si>
    <t>Створення банку даних авторських програм, спрямованих на виявлення та розвиток обдарованих учнів</t>
  </si>
  <si>
    <t>Підвищення якості надання освітніх послуг здібним та обдарованим учням</t>
  </si>
  <si>
    <t>5.2</t>
  </si>
  <si>
    <t>Упровадження роботи районної школи  передового педагогічного досвіду, майстер-класів, творчих груп з питань виявлення, навчання, виховання і розвитку обдарованої молоді</t>
  </si>
  <si>
    <t>5.3</t>
  </si>
  <si>
    <t>Створення каталогу нормативно-правових документів, методичної літератури з питань роботи з обдарованою молоддю</t>
  </si>
  <si>
    <t>5.4</t>
  </si>
  <si>
    <t>Організація проведення науково-практичних конференцій (on-lіne конференцій) з питань роботи з обдарованою молоддю</t>
  </si>
  <si>
    <t>2014-2015 роки</t>
  </si>
  <si>
    <t>5.5</t>
  </si>
  <si>
    <t>Організація щорічного проведення урочистого вшанування учнів-переможців олімпіад, конкурсів, турнірів, спортивних змагань</t>
  </si>
  <si>
    <t>Створення механізму підтримки та розвитку творчого потенціалу обдарованої молоді</t>
  </si>
  <si>
    <t>5.6</t>
  </si>
  <si>
    <t>Надання адресної підтримки обдарованій молоді шляхом призначення та виплати  стипендій</t>
  </si>
  <si>
    <t>Заохочення учнівської молоді</t>
  </si>
  <si>
    <t>5.7</t>
  </si>
  <si>
    <t>Координація діяльності  обласних і місцевих органів виконавчої влади  та органів місцевого самоврядування, навчальних закладів щодо їх співпраці з громадськими організаціями у сфері розвитку  та підтримки обдарованої молоді</t>
  </si>
  <si>
    <t>Розширення обміну досвідом та запровадження інноваційних технологій у роботу з обдарованою молоддю</t>
  </si>
  <si>
    <t>5.8</t>
  </si>
  <si>
    <t>Установлення доплати до посадового окладу педагогічним працівникам, які підготували переможців міжнародних, Всеукраїнських, обласних учнівських олімпіад, турнірів, конкурсів, спортивних змагань</t>
  </si>
  <si>
    <t>Підвищення соціального статусу педагогічних працівників, які мають високі  досягнення в роботі з учнівською молоддю</t>
  </si>
  <si>
    <t>6.1</t>
  </si>
  <si>
    <t>Модернізація матеріально-технічної та методичної бази спеціалістів:</t>
  </si>
  <si>
    <t>Покращання умов праці фахівців психологічної служби, підвищення ефективності їх роботи</t>
  </si>
  <si>
    <t>оснащення психологічних кабінетів відповідно до сучасних вимог</t>
  </si>
  <si>
    <t>комп’ютерізація робочого місця практичного психолога, соціального педагога</t>
  </si>
  <si>
    <t>6.2</t>
  </si>
  <si>
    <t>Забезпечення підвищення кваліфікації спеціалістів психологічної служби</t>
  </si>
  <si>
    <t>Удосконалення фахового рівня практичних психологів та соціальних педагогів</t>
  </si>
  <si>
    <t>районний бюджет</t>
  </si>
  <si>
    <t>7.1</t>
  </si>
  <si>
    <t xml:space="preserve">Модернізація системи підвищення кваліфікації педагогічних та науково-педагогічних працівників
</t>
  </si>
  <si>
    <t>Створення освітнього порталу для педагогічних працівників, забезпечення безперервного підвищення кваліфікації вчителів у міжкурсовий період</t>
  </si>
  <si>
    <t>Підвищення рівня інформаційної мобільності педагогічних працівників</t>
  </si>
  <si>
    <t>7.2</t>
  </si>
  <si>
    <t>Удосконалення навчальних планів і програм підвищення кваліфікації педагогіч-них працівників фахового та психолого- педагогічного напряму</t>
  </si>
  <si>
    <t xml:space="preserve">Удосконалення науково-методичного забезпечення процесу підвищення кваліфікації учителів </t>
  </si>
  <si>
    <t>7.3</t>
  </si>
  <si>
    <t xml:space="preserve">Удосконалення системи сучасних курсів підвищення кваліфікації вчителів (дистанційних) щодо ефективного використання інформаційно-комунікаційних технологій у навчально-виховному процесі
</t>
  </si>
  <si>
    <t>Удосконалення системи підвищення кваліфікації педагогічних кадрів за напрямом упровадження інформаційно-комунікаційних технологій у навчально-виховний процес</t>
  </si>
  <si>
    <t>7.4</t>
  </si>
  <si>
    <t>Уведення спецкурсу в програму підвищення кваліфікації педагогічних працівників з питань роботи з обдарованими учнями</t>
  </si>
  <si>
    <t>Підвищення ефективності роботи з обдарованою молоддю</t>
  </si>
  <si>
    <t>8.1</t>
  </si>
  <si>
    <t>Перепідго-товка, підготовка педагогічних та науково-педагогічних працівників</t>
  </si>
  <si>
    <t xml:space="preserve">Модернізація системи перепідготовки педагогічних та науково-педагогічних працівників
</t>
  </si>
  <si>
    <t>Здобуття другої вищої освіти вчителя-дефектолога</t>
  </si>
  <si>
    <t>Забезпечення закладу педагогом відповідної фахової освіти для надання якісної освіти</t>
  </si>
  <si>
    <t>Упровадження інформаційно-комунікаційних технологій у відповідності до Державного стандарту базової загальної середньої освіти в Дубов'язівському навчально-виховному комплексі "спеціалізована школа I-III ступенів - дошкільний навчальний заклад" Конотопської районної ради Сумської області</t>
  </si>
  <si>
    <t>Створення умов для якісної підготовки та підвищення інформаційної  грамотності учнів, які навчаються в Дубов'язівському навчально-виховному комплексі "спеціалізована школа I-III ступенів - дошкільний навчальний заклад" Конотопської районної ради Сумської області (придбання телевізора LG 50РА 650Т)</t>
  </si>
  <si>
    <t>2013 рік</t>
  </si>
  <si>
    <t>Створення належних умов для забезпечення надання якісної освіти учням</t>
  </si>
  <si>
    <t xml:space="preserve">в.т.ч. за рахунок субвенції з Дубовязівського селищного бюджету </t>
  </si>
  <si>
    <t>Погашення кредиторської заборгованості, яка виникла станом на 01.01.2014, за придбаний телевізор для Дубов'язівського навчально-виховного комплексу "спеціалізована школа I-III ступенів - дошкільний навчальний заклад" Конотопської районної ради Сумської області (телевізор LG 50РА 650Т)</t>
  </si>
  <si>
    <t>2014 рік</t>
  </si>
  <si>
    <t xml:space="preserve">Перехід  на альтернативні види палива, комплексне запровадження енергоефективних технологій та заходів з енергозбереження </t>
  </si>
  <si>
    <t xml:space="preserve">Проплата за проведення експертизи кошторисної частини проектної документації, виготовлення проектно-кошторисної документації на реконструкцію діючої системи опалення та встановлення модульної котельні на твердому паливі Дубов'язівського навчально-виховного комплексу "спеціалізована школа I-III ступенів - дошкільний навчальний заклад" с. Дубов"язівка Конотопського району Сумської області, Попівської загальноосвітньої школи  I-III ступенів с. Попівка Конотопського району Сумської області  </t>
  </si>
  <si>
    <t>в т.ч. за рахунок субвенції з Попівського сільського бюджету</t>
  </si>
  <si>
    <t>в т.ч. за рахунок субвенції з Вирівського сільського бюджету</t>
  </si>
  <si>
    <t>в т.ч. за рахунок субвенції з Землянського сільського бюджету</t>
  </si>
  <si>
    <t>Виготовлення робочого  проекту "Капітальний ремонт  тепло-забезпечення із заміною  твердопаливного котла у Попівському НВК "ЗОШ І-ІІ ступенів - ДНЗ"</t>
  </si>
  <si>
    <t>Разом за напрямом 10</t>
  </si>
  <si>
    <t>Усього за Програмою</t>
  </si>
  <si>
    <t xml:space="preserve">Джерела фінансування </t>
  </si>
  <si>
    <t>10.2</t>
  </si>
  <si>
    <t>10.4</t>
  </si>
  <si>
    <t>10.6</t>
  </si>
  <si>
    <t>10.7</t>
  </si>
  <si>
    <t>10.8</t>
  </si>
  <si>
    <t>10.5</t>
  </si>
  <si>
    <t>10.3</t>
  </si>
  <si>
    <t>Напрями діяльності та заходи районної комплексної програми "Освіта Конотопщини на 2012 - 2015 роки</t>
  </si>
  <si>
    <t>10.9</t>
  </si>
  <si>
    <t>Удосконалення процесу перепідготовки за спеціальностями: адміністративний менеджмент; управління навчальним закладом;
педагогіка вищої школи; практична психологія</t>
  </si>
  <si>
    <t xml:space="preserve">Реконструкція діючої системи опалення та встановлення модульної котельні та твердому паливі в Дубов'язівському НВК "СШ I-III ступенів - ДНЗ" с. Дубов'язівка Конотопського району, Сумської області </t>
  </si>
  <si>
    <t>Реконструкція системи опалення, встановлення твердопаливного котла  Сім'янівського НВК "ЗОШ I-III ступенів - ДНЗ" Конотопської районної ради Сумської області</t>
  </si>
  <si>
    <t>10.10</t>
  </si>
  <si>
    <t>10.11</t>
  </si>
  <si>
    <t>Реконструкція системи теплопостачання Соснівського НВК "ЗОШ I-III ст.-ДНЗ" Конотопської районної ради Сумської області.</t>
  </si>
  <si>
    <t>в т.ч. за рахунок субвенцій державного бюджету</t>
  </si>
  <si>
    <t xml:space="preserve">Реконструкція системи опалення, встановлення модульної котельні на твердому паливі в попівськійтвердопаливного котла  Землянського НВК "ЗОШ І - ІІ ст. - ДНЗ" Конотопської районної ради Сумської області </t>
  </si>
  <si>
    <t>Капітальний ремонт теплозабезпечення із заміною твердопаливного котла в Попівському НВК "ЗОШ I-III ступенів -ДНЗ"</t>
  </si>
  <si>
    <t>Забезпечення харчоблоків шкільних їдалень технологічним обладнанням</t>
  </si>
  <si>
    <t>Реконструкція системи опалення з використанням комбінованого електрогазового опалення з керованим навантаженням електровводу Тулущанського НВК "ЗОШ I-III ступенів-ДНЗ"</t>
  </si>
  <si>
    <t>в т. ч. за рахунок субвенцій Вирівської сільської ради</t>
  </si>
  <si>
    <t>10.12</t>
  </si>
  <si>
    <t>Реконструкція діючої системи опалення та встановлення модульної котельні на твердому паливі в Попівській ЗОШ I-III ступенів в с. Попівка Конотопського району</t>
  </si>
  <si>
    <t>в т. ч. за рахунок субвенцій Землянської сільської ради</t>
  </si>
  <si>
    <t>Придбання  технологічного обладнання на харчоблоки їдалень</t>
  </si>
  <si>
    <r>
      <t>Упровадження у навчальних закладах сприятливого середовища, спрямованого на збереження здоров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 xml:space="preserve">я учнів  </t>
    </r>
  </si>
  <si>
    <t>10.1</t>
  </si>
  <si>
    <t>1.2</t>
  </si>
  <si>
    <t>1.4</t>
  </si>
  <si>
    <t>2.5</t>
  </si>
  <si>
    <t>9.1</t>
  </si>
  <si>
    <t>9.2</t>
  </si>
  <si>
    <t xml:space="preserve">Строк виконан-  ня заходу </t>
  </si>
  <si>
    <t>Разом за        напрямком 5</t>
  </si>
  <si>
    <t>Разом за          напрямом 6</t>
  </si>
  <si>
    <t>Разом за          напрямом 7</t>
  </si>
  <si>
    <t>Упровадження психологічного супроводу навчально-виховного процесу</t>
  </si>
  <si>
    <t>в т. ч. за рахунок  субвенцій державного бюджету</t>
  </si>
  <si>
    <t>в т. ч. за рахунок субвенцій обласного бюджету</t>
  </si>
  <si>
    <t>Реконструкція діючої системи опалення та встановлення модульної котельні на тврдому паливі в Дубов зівському навчально-иховному комплексі " спеціалізована школа I-III ступенів-дошкільний навчальни заклад" Кнотопської районної ради Сумської області та Попівській згальноосвітній школі I-III ступенів Конотопської районної ради Сумської області</t>
  </si>
  <si>
    <t>2015 рік</t>
  </si>
  <si>
    <t>Реконструкція системи опалення, встановлення твердопаливного котла Вирівської ЗОШ I-II ступенів Конотопської районної ради Сумської області</t>
  </si>
  <si>
    <t>Разом за  напрямом 1</t>
  </si>
  <si>
    <t xml:space="preserve">Разом за   напрямом    4
</t>
  </si>
  <si>
    <t>Разом за  напрямом 8</t>
  </si>
  <si>
    <t>Разом за  напрямом 9</t>
  </si>
  <si>
    <t>10.13</t>
  </si>
  <si>
    <t>10.14</t>
  </si>
  <si>
    <t>Погашення кредиторської заборгованості, яка виникла станом на 01.01.2015</t>
  </si>
  <si>
    <t xml:space="preserve">Погашення кредиторської заборгованості, яка виникла станом на 01.01.2015, за проведення реконструкції діючої системи опалення та встановлення модульної котельні на твердому паливі в   Дубов'язівському НВК "СШ I-III ступенів - ДНЗ" с. Дубов'язівка Конотопського району, Сумської області </t>
  </si>
  <si>
    <t xml:space="preserve">Погашення кредиторської заборгованості, яка виникла станом на 01.01.2015,за виготовлення проектно-кошторисної документації по об єкту "Реконструкція системи теплопостачання Великосамбірського НВК "ЗОШ I-III ст. -ДНЗ" Конотопської районної ради Сумської області </t>
  </si>
  <si>
    <t>Виготовлення проектно-кошторисної документації по об єкту "Реконструкція системи теплопостачання Великосамбірського НВК "ЗОШ I-III ст. -ДНЗ" Конотопської районної ради Сумської області</t>
  </si>
  <si>
    <t>Економія паливно-енергетичних ресурсів, запровадження енергоефективних та заходів енергозбереження</t>
  </si>
  <si>
    <t>Заступник голови районної ради                                                                                         В.М.Малігон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</si>
</sst>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10" xfId="53" applyNumberFormat="1" applyFont="1" applyBorder="1" applyAlignment="1">
      <alignment horizontal="center" vertical="center" wrapText="1"/>
      <protection/>
    </xf>
    <xf numFmtId="49" fontId="5" fillId="0" borderId="11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" fontId="5" fillId="0" borderId="11" xfId="53" applyNumberFormat="1" applyFont="1" applyFill="1" applyBorder="1" applyAlignment="1">
      <alignment horizontal="center" vertical="center" wrapText="1"/>
      <protection/>
    </xf>
    <xf numFmtId="172" fontId="6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left" vertical="center" wrapText="1"/>
      <protection/>
    </xf>
    <xf numFmtId="1" fontId="6" fillId="0" borderId="11" xfId="53" applyNumberFormat="1" applyFont="1" applyFill="1" applyBorder="1" applyAlignment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9" fontId="5" fillId="0" borderId="11" xfId="58" applyFont="1" applyFill="1" applyBorder="1" applyAlignment="1">
      <alignment horizontal="center" vertical="center" wrapText="1"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172" fontId="5" fillId="0" borderId="11" xfId="53" applyNumberFormat="1" applyFont="1" applyFill="1" applyBorder="1" applyAlignment="1">
      <alignment vertical="center" wrapText="1"/>
      <protection/>
    </xf>
    <xf numFmtId="172" fontId="5" fillId="0" borderId="12" xfId="53" applyNumberFormat="1" applyFont="1" applyFill="1" applyBorder="1" applyAlignment="1">
      <alignment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172" fontId="9" fillId="0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5" fillId="0" borderId="13" xfId="53" applyFont="1" applyFill="1" applyBorder="1" applyAlignment="1">
      <alignment vertical="center" wrapText="1"/>
      <protection/>
    </xf>
    <xf numFmtId="0" fontId="5" fillId="0" borderId="12" xfId="53" applyFont="1" applyFill="1" applyBorder="1" applyAlignment="1">
      <alignment vertical="center" wrapText="1"/>
      <protection/>
    </xf>
    <xf numFmtId="173" fontId="10" fillId="0" borderId="0" xfId="0" applyNumberFormat="1" applyFont="1" applyAlignment="1">
      <alignment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172" fontId="10" fillId="0" borderId="0" xfId="0" applyNumberFormat="1" applyFont="1" applyAlignment="1">
      <alignment/>
    </xf>
    <xf numFmtId="2" fontId="6" fillId="0" borderId="11" xfId="57" applyNumberFormat="1" applyFont="1" applyFill="1" applyBorder="1" applyAlignment="1">
      <alignment horizontal="center" vertical="center" wrapText="1"/>
    </xf>
    <xf numFmtId="2" fontId="5" fillId="0" borderId="11" xfId="53" applyNumberFormat="1" applyFont="1" applyBorder="1" applyAlignment="1">
      <alignment vertical="center" wrapText="1"/>
      <protection/>
    </xf>
    <xf numFmtId="2" fontId="5" fillId="0" borderId="11" xfId="53" applyNumberFormat="1" applyFont="1" applyBorder="1" applyAlignment="1">
      <alignment horizontal="center" vertical="center" wrapText="1"/>
      <protection/>
    </xf>
    <xf numFmtId="2" fontId="8" fillId="0" borderId="11" xfId="53" applyNumberFormat="1" applyFont="1" applyFill="1" applyBorder="1" applyAlignment="1">
      <alignment horizontal="center" vertical="center" wrapText="1"/>
      <protection/>
    </xf>
    <xf numFmtId="2" fontId="7" fillId="0" borderId="11" xfId="53" applyNumberFormat="1" applyFont="1" applyFill="1" applyBorder="1" applyAlignment="1">
      <alignment horizontal="center" vertical="center" wrapText="1"/>
      <protection/>
    </xf>
    <xf numFmtId="2" fontId="6" fillId="0" borderId="11" xfId="44" applyNumberFormat="1" applyFont="1" applyFill="1" applyBorder="1" applyAlignment="1">
      <alignment horizontal="center" vertical="center" wrapText="1"/>
    </xf>
    <xf numFmtId="2" fontId="6" fillId="24" borderId="11" xfId="53" applyNumberFormat="1" applyFont="1" applyFill="1" applyBorder="1" applyAlignment="1">
      <alignment horizontal="center" vertical="center" wrapText="1"/>
      <protection/>
    </xf>
    <xf numFmtId="2" fontId="5" fillId="0" borderId="11" xfId="53" applyNumberFormat="1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1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11" fillId="0" borderId="0" xfId="0" applyFont="1" applyAlignment="1">
      <alignment horizontal="left"/>
    </xf>
    <xf numFmtId="49" fontId="4" fillId="0" borderId="17" xfId="53" applyNumberFormat="1" applyFont="1" applyBorder="1" applyAlignment="1">
      <alignment horizontal="left" vertical="center" wrapText="1"/>
      <protection/>
    </xf>
    <xf numFmtId="2" fontId="6" fillId="0" borderId="16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9" fontId="5" fillId="0" borderId="11" xfId="58" applyFont="1" applyFill="1" applyBorder="1" applyAlignment="1">
      <alignment horizontal="center" vertical="center" wrapText="1"/>
    </xf>
    <xf numFmtId="2" fontId="6" fillId="0" borderId="11" xfId="53" applyNumberFormat="1" applyFont="1" applyFill="1" applyBorder="1" applyAlignment="1">
      <alignment horizontal="center" vertical="center" wrapText="1"/>
      <protection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3" xfId="53" applyNumberFormat="1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9" fillId="0" borderId="10" xfId="53" applyNumberFormat="1" applyFont="1" applyBorder="1" applyAlignment="1">
      <alignment horizontal="center" vertical="center" wrapText="1"/>
      <protection/>
    </xf>
    <xf numFmtId="49" fontId="6" fillId="0" borderId="22" xfId="53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49" fontId="5" fillId="0" borderId="11" xfId="53" applyNumberFormat="1" applyFont="1" applyBorder="1" applyAlignment="1">
      <alignment horizontal="center" vertical="center" wrapText="1"/>
      <protection/>
    </xf>
    <xf numFmtId="49" fontId="4" fillId="0" borderId="22" xfId="53" applyNumberFormat="1" applyFont="1" applyBorder="1" applyAlignment="1">
      <alignment horizontal="center" vertical="center" wrapText="1"/>
      <protection/>
    </xf>
    <xf numFmtId="49" fontId="9" fillId="0" borderId="22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vertical="center" wrapText="1"/>
      <protection/>
    </xf>
    <xf numFmtId="0" fontId="5" fillId="0" borderId="11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49" fontId="0" fillId="0" borderId="16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2" fontId="5" fillId="0" borderId="16" xfId="53" applyNumberFormat="1" applyFont="1" applyFill="1" applyBorder="1" applyAlignment="1">
      <alignment horizontal="center" vertical="center" wrapText="1"/>
      <protection/>
    </xf>
    <xf numFmtId="2" fontId="5" fillId="0" borderId="12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center" wrapText="1"/>
      <protection/>
    </xf>
    <xf numFmtId="2" fontId="6" fillId="0" borderId="11" xfId="44" applyNumberFormat="1" applyFont="1" applyFill="1" applyBorder="1" applyAlignment="1">
      <alignment horizontal="center" vertical="center" wrapText="1"/>
    </xf>
    <xf numFmtId="2" fontId="6" fillId="24" borderId="16" xfId="44" applyNumberFormat="1" applyFont="1" applyFill="1" applyBorder="1" applyAlignment="1">
      <alignment horizontal="center" vertical="center" wrapText="1"/>
    </xf>
    <xf numFmtId="2" fontId="6" fillId="24" borderId="12" xfId="44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0"/>
  <sheetViews>
    <sheetView tabSelected="1" view="pageLayout" zoomScale="75" zoomScaleNormal="75" zoomScalePageLayoutView="75" workbookViewId="0" topLeftCell="A1">
      <selection activeCell="C128" sqref="C128:K130"/>
    </sheetView>
  </sheetViews>
  <sheetFormatPr defaultColWidth="9.140625" defaultRowHeight="15"/>
  <cols>
    <col min="1" max="1" width="6.7109375" style="22" customWidth="1"/>
    <col min="2" max="2" width="19.8515625" style="22" customWidth="1"/>
    <col min="3" max="3" width="41.28125" style="22" customWidth="1"/>
    <col min="4" max="4" width="15.8515625" style="22" customWidth="1"/>
    <col min="5" max="5" width="22.57421875" style="22" customWidth="1"/>
    <col min="6" max="6" width="27.7109375" style="22" customWidth="1"/>
    <col min="7" max="7" width="14.00390625" style="22" customWidth="1"/>
    <col min="8" max="8" width="12.57421875" style="22" customWidth="1"/>
    <col min="9" max="9" width="14.57421875" style="22" customWidth="1"/>
    <col min="10" max="10" width="16.140625" style="22" customWidth="1"/>
    <col min="11" max="11" width="14.7109375" style="22" customWidth="1"/>
    <col min="12" max="12" width="26.28125" style="22" customWidth="1"/>
    <col min="13" max="13" width="10.28125" style="22" bestFit="1" customWidth="1"/>
    <col min="14" max="16384" width="9.140625" style="22" customWidth="1"/>
  </cols>
  <sheetData>
    <row r="1" spans="1:12" ht="37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50.25" customHeight="1">
      <c r="A2" s="21"/>
      <c r="B2" s="21"/>
      <c r="C2" s="21"/>
      <c r="D2" s="21"/>
      <c r="E2" s="21"/>
      <c r="F2" s="21"/>
      <c r="G2" s="21"/>
      <c r="H2" s="21"/>
      <c r="I2" s="21"/>
      <c r="J2" s="67"/>
      <c r="K2" s="68"/>
      <c r="L2" s="68"/>
    </row>
    <row r="3" spans="1:12" ht="31.5" customHeight="1">
      <c r="A3" s="2"/>
      <c r="B3" s="64" t="s">
        <v>160</v>
      </c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5">
      <c r="A4" s="66" t="s">
        <v>0</v>
      </c>
      <c r="B4" s="69" t="s">
        <v>1</v>
      </c>
      <c r="C4" s="69" t="s">
        <v>2</v>
      </c>
      <c r="D4" s="69" t="s">
        <v>185</v>
      </c>
      <c r="E4" s="69" t="s">
        <v>3</v>
      </c>
      <c r="F4" s="46" t="s">
        <v>152</v>
      </c>
      <c r="G4" s="46" t="s">
        <v>4</v>
      </c>
      <c r="H4" s="46"/>
      <c r="I4" s="46"/>
      <c r="J4" s="46"/>
      <c r="K4" s="46"/>
      <c r="L4" s="69" t="s">
        <v>5</v>
      </c>
    </row>
    <row r="5" spans="1:12" ht="15">
      <c r="A5" s="66"/>
      <c r="B5" s="69"/>
      <c r="C5" s="69"/>
      <c r="D5" s="69"/>
      <c r="E5" s="69"/>
      <c r="F5" s="46"/>
      <c r="G5" s="46" t="s">
        <v>6</v>
      </c>
      <c r="H5" s="46" t="s">
        <v>7</v>
      </c>
      <c r="I5" s="46"/>
      <c r="J5" s="46"/>
      <c r="K5" s="46"/>
      <c r="L5" s="69"/>
    </row>
    <row r="6" spans="1:12" ht="15">
      <c r="A6" s="66"/>
      <c r="B6" s="69"/>
      <c r="C6" s="69"/>
      <c r="D6" s="69"/>
      <c r="E6" s="69"/>
      <c r="F6" s="46"/>
      <c r="G6" s="46"/>
      <c r="H6" s="5">
        <v>2012</v>
      </c>
      <c r="I6" s="5">
        <v>2013</v>
      </c>
      <c r="J6" s="5">
        <v>2014</v>
      </c>
      <c r="K6" s="5">
        <v>2015</v>
      </c>
      <c r="L6" s="69"/>
    </row>
    <row r="7" spans="1:12" ht="15">
      <c r="A7" s="3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4">
        <v>12</v>
      </c>
    </row>
    <row r="8" spans="1:12" ht="15" customHeight="1">
      <c r="A8" s="47" t="s">
        <v>8</v>
      </c>
      <c r="B8" s="43" t="s">
        <v>178</v>
      </c>
      <c r="C8" s="46" t="s">
        <v>9</v>
      </c>
      <c r="D8" s="46" t="s">
        <v>10</v>
      </c>
      <c r="E8" s="46" t="s">
        <v>11</v>
      </c>
      <c r="F8" s="5" t="s">
        <v>12</v>
      </c>
      <c r="G8" s="8">
        <f aca="true" t="shared" si="0" ref="G8:G13">SUM(H8:K8)</f>
        <v>207438</v>
      </c>
      <c r="H8" s="8">
        <v>112238</v>
      </c>
      <c r="I8" s="8">
        <v>75200</v>
      </c>
      <c r="J8" s="8"/>
      <c r="K8" s="8">
        <v>20000</v>
      </c>
      <c r="L8" s="69" t="s">
        <v>13</v>
      </c>
    </row>
    <row r="9" spans="1:12" ht="51" customHeight="1">
      <c r="A9" s="47"/>
      <c r="B9" s="44"/>
      <c r="C9" s="46"/>
      <c r="D9" s="46"/>
      <c r="E9" s="46"/>
      <c r="F9" s="5" t="s">
        <v>14</v>
      </c>
      <c r="G9" s="8">
        <f t="shared" si="0"/>
        <v>167438</v>
      </c>
      <c r="H9" s="8">
        <v>92238</v>
      </c>
      <c r="I9" s="8">
        <v>75200</v>
      </c>
      <c r="J9" s="8"/>
      <c r="K9" s="8"/>
      <c r="L9" s="69"/>
    </row>
    <row r="10" spans="1:12" ht="15">
      <c r="A10" s="47" t="s">
        <v>180</v>
      </c>
      <c r="B10" s="44"/>
      <c r="C10" s="46" t="s">
        <v>177</v>
      </c>
      <c r="D10" s="46" t="s">
        <v>10</v>
      </c>
      <c r="E10" s="46" t="s">
        <v>11</v>
      </c>
      <c r="F10" s="5" t="s">
        <v>12</v>
      </c>
      <c r="G10" s="8">
        <f t="shared" si="0"/>
        <v>75200</v>
      </c>
      <c r="H10" s="8"/>
      <c r="I10" s="8"/>
      <c r="J10" s="8">
        <v>75200</v>
      </c>
      <c r="K10" s="8"/>
      <c r="L10" s="69" t="s">
        <v>171</v>
      </c>
    </row>
    <row r="11" spans="1:12" ht="54" customHeight="1">
      <c r="A11" s="47"/>
      <c r="B11" s="44"/>
      <c r="C11" s="46"/>
      <c r="D11" s="46"/>
      <c r="E11" s="46"/>
      <c r="F11" s="5" t="s">
        <v>14</v>
      </c>
      <c r="G11" s="8">
        <f t="shared" si="0"/>
        <v>75200</v>
      </c>
      <c r="H11" s="8"/>
      <c r="I11" s="8"/>
      <c r="J11" s="8">
        <v>75200</v>
      </c>
      <c r="K11" s="8"/>
      <c r="L11" s="69"/>
    </row>
    <row r="12" spans="1:12" ht="15">
      <c r="A12" s="47" t="s">
        <v>16</v>
      </c>
      <c r="B12" s="44"/>
      <c r="C12" s="46" t="s">
        <v>17</v>
      </c>
      <c r="D12" s="46" t="s">
        <v>18</v>
      </c>
      <c r="E12" s="46" t="s">
        <v>19</v>
      </c>
      <c r="F12" s="5" t="s">
        <v>12</v>
      </c>
      <c r="G12" s="8">
        <f t="shared" si="0"/>
        <v>25800</v>
      </c>
      <c r="H12" s="8">
        <v>5000</v>
      </c>
      <c r="I12" s="8">
        <v>20800</v>
      </c>
      <c r="J12" s="8"/>
      <c r="K12" s="8"/>
      <c r="L12" s="46" t="s">
        <v>20</v>
      </c>
    </row>
    <row r="13" spans="1:12" ht="57.75" customHeight="1">
      <c r="A13" s="47"/>
      <c r="B13" s="44"/>
      <c r="C13" s="46"/>
      <c r="D13" s="46"/>
      <c r="E13" s="46"/>
      <c r="F13" s="5" t="s">
        <v>21</v>
      </c>
      <c r="G13" s="8">
        <f t="shared" si="0"/>
        <v>23800</v>
      </c>
      <c r="H13" s="8">
        <v>3000</v>
      </c>
      <c r="I13" s="8">
        <v>20800</v>
      </c>
      <c r="J13" s="8"/>
      <c r="K13" s="8"/>
      <c r="L13" s="46"/>
    </row>
    <row r="14" spans="1:12" ht="68.25" customHeight="1">
      <c r="A14" s="6" t="s">
        <v>181</v>
      </c>
      <c r="B14" s="44"/>
      <c r="C14" s="5" t="s">
        <v>22</v>
      </c>
      <c r="D14" s="5" t="s">
        <v>10</v>
      </c>
      <c r="E14" s="5" t="s">
        <v>23</v>
      </c>
      <c r="F14" s="5"/>
      <c r="G14" s="8"/>
      <c r="H14" s="8"/>
      <c r="I14" s="8"/>
      <c r="J14" s="8"/>
      <c r="K14" s="8"/>
      <c r="L14" s="5" t="s">
        <v>24</v>
      </c>
    </row>
    <row r="15" spans="1:12" ht="116.25" customHeight="1">
      <c r="A15" s="6" t="s">
        <v>25</v>
      </c>
      <c r="B15" s="44"/>
      <c r="C15" s="5" t="s">
        <v>26</v>
      </c>
      <c r="D15" s="5" t="s">
        <v>10</v>
      </c>
      <c r="E15" s="5" t="s">
        <v>27</v>
      </c>
      <c r="F15" s="5"/>
      <c r="G15" s="8"/>
      <c r="H15" s="8"/>
      <c r="I15" s="8"/>
      <c r="J15" s="8"/>
      <c r="K15" s="8"/>
      <c r="L15" s="5" t="s">
        <v>28</v>
      </c>
    </row>
    <row r="16" spans="1:12" ht="63.75" customHeight="1">
      <c r="A16" s="6" t="s">
        <v>29</v>
      </c>
      <c r="B16" s="44"/>
      <c r="C16" s="5" t="s">
        <v>30</v>
      </c>
      <c r="D16" s="5" t="s">
        <v>10</v>
      </c>
      <c r="E16" s="5" t="s">
        <v>31</v>
      </c>
      <c r="F16" s="5"/>
      <c r="G16" s="8"/>
      <c r="H16" s="8"/>
      <c r="I16" s="8"/>
      <c r="J16" s="8"/>
      <c r="K16" s="8"/>
      <c r="L16" s="5" t="s">
        <v>32</v>
      </c>
    </row>
    <row r="17" spans="1:12" ht="75" customHeight="1">
      <c r="A17" s="6" t="s">
        <v>33</v>
      </c>
      <c r="B17" s="45"/>
      <c r="C17" s="5" t="s">
        <v>34</v>
      </c>
      <c r="D17" s="5" t="s">
        <v>10</v>
      </c>
      <c r="E17" s="5" t="s">
        <v>23</v>
      </c>
      <c r="F17" s="5"/>
      <c r="G17" s="8"/>
      <c r="H17" s="8"/>
      <c r="I17" s="8"/>
      <c r="J17" s="8"/>
      <c r="K17" s="8"/>
      <c r="L17" s="5" t="s">
        <v>35</v>
      </c>
    </row>
    <row r="18" spans="1:12" ht="41.25" customHeight="1">
      <c r="A18" s="53" t="s">
        <v>195</v>
      </c>
      <c r="B18" s="72"/>
      <c r="C18" s="46"/>
      <c r="D18" s="46"/>
      <c r="E18" s="46"/>
      <c r="F18" s="10" t="s">
        <v>6</v>
      </c>
      <c r="G18" s="17">
        <f>SUM(H18:K18)</f>
        <v>308438</v>
      </c>
      <c r="H18" s="17">
        <v>117238</v>
      </c>
      <c r="I18" s="17">
        <v>96000</v>
      </c>
      <c r="J18" s="17">
        <v>75200</v>
      </c>
      <c r="K18" s="17">
        <v>20000</v>
      </c>
      <c r="L18" s="5"/>
    </row>
    <row r="19" spans="1:12" ht="30" customHeight="1">
      <c r="A19" s="73"/>
      <c r="B19" s="74"/>
      <c r="C19" s="46"/>
      <c r="D19" s="46"/>
      <c r="E19" s="46"/>
      <c r="F19" s="5" t="s">
        <v>36</v>
      </c>
      <c r="G19" s="8">
        <f>SUM(H19:K19)</f>
        <v>308438</v>
      </c>
      <c r="H19" s="8">
        <v>117238</v>
      </c>
      <c r="I19" s="8">
        <v>96000</v>
      </c>
      <c r="J19" s="8">
        <v>75200</v>
      </c>
      <c r="K19" s="8">
        <v>20000</v>
      </c>
      <c r="L19" s="5"/>
    </row>
    <row r="20" spans="1:12" ht="36.75" customHeight="1">
      <c r="A20" s="75"/>
      <c r="B20" s="76"/>
      <c r="C20" s="46"/>
      <c r="D20" s="46"/>
      <c r="E20" s="46"/>
      <c r="F20" s="5" t="s">
        <v>37</v>
      </c>
      <c r="G20" s="8">
        <f>SUM(H20:K20)</f>
        <v>266438</v>
      </c>
      <c r="H20" s="8">
        <v>95238</v>
      </c>
      <c r="I20" s="8">
        <v>96000</v>
      </c>
      <c r="J20" s="8">
        <v>75200</v>
      </c>
      <c r="K20" s="8"/>
      <c r="L20" s="5"/>
    </row>
    <row r="21" spans="1:12" ht="15">
      <c r="A21" s="47" t="s">
        <v>38</v>
      </c>
      <c r="B21" s="46" t="s">
        <v>39</v>
      </c>
      <c r="C21" s="46" t="s">
        <v>40</v>
      </c>
      <c r="D21" s="46" t="s">
        <v>10</v>
      </c>
      <c r="E21" s="46"/>
      <c r="F21" s="5"/>
      <c r="G21" s="5"/>
      <c r="H21" s="5"/>
      <c r="I21" s="5"/>
      <c r="J21" s="5"/>
      <c r="K21" s="5"/>
      <c r="L21" s="46" t="s">
        <v>41</v>
      </c>
    </row>
    <row r="22" spans="1:12" ht="15">
      <c r="A22" s="70"/>
      <c r="B22" s="46"/>
      <c r="C22" s="46"/>
      <c r="D22" s="46"/>
      <c r="E22" s="46"/>
      <c r="F22" s="5" t="s">
        <v>42</v>
      </c>
      <c r="G22" s="8">
        <f>SUM(H22:K22)</f>
        <v>150000</v>
      </c>
      <c r="H22" s="8">
        <v>50000</v>
      </c>
      <c r="I22" s="8">
        <v>50000</v>
      </c>
      <c r="J22" s="8"/>
      <c r="K22" s="8">
        <v>50000</v>
      </c>
      <c r="L22" s="46"/>
    </row>
    <row r="23" spans="1:12" ht="42" customHeight="1">
      <c r="A23" s="70"/>
      <c r="B23" s="46"/>
      <c r="C23" s="46"/>
      <c r="D23" s="46"/>
      <c r="E23" s="46"/>
      <c r="F23" s="5" t="s">
        <v>43</v>
      </c>
      <c r="G23" s="8">
        <f aca="true" t="shared" si="1" ref="G23:G36">SUM(H23:K23)</f>
        <v>52000</v>
      </c>
      <c r="H23" s="8">
        <v>10000</v>
      </c>
      <c r="I23" s="8">
        <v>12000</v>
      </c>
      <c r="J23" s="8">
        <v>15000</v>
      </c>
      <c r="K23" s="8">
        <v>15000</v>
      </c>
      <c r="L23" s="46"/>
    </row>
    <row r="24" spans="1:12" ht="15">
      <c r="A24" s="47" t="s">
        <v>44</v>
      </c>
      <c r="B24" s="46"/>
      <c r="C24" s="46" t="s">
        <v>45</v>
      </c>
      <c r="D24" s="46" t="s">
        <v>10</v>
      </c>
      <c r="E24" s="46" t="s">
        <v>46</v>
      </c>
      <c r="F24" s="5" t="s">
        <v>12</v>
      </c>
      <c r="G24" s="8">
        <f t="shared" si="1"/>
        <v>28000</v>
      </c>
      <c r="H24" s="8">
        <v>8000</v>
      </c>
      <c r="I24" s="8">
        <v>10000</v>
      </c>
      <c r="J24" s="8"/>
      <c r="K24" s="8">
        <v>10000</v>
      </c>
      <c r="L24" s="46" t="s">
        <v>47</v>
      </c>
    </row>
    <row r="25" spans="1:12" ht="15">
      <c r="A25" s="47"/>
      <c r="B25" s="46"/>
      <c r="C25" s="46"/>
      <c r="D25" s="46"/>
      <c r="E25" s="46"/>
      <c r="F25" s="5" t="s">
        <v>43</v>
      </c>
      <c r="G25" s="8">
        <f t="shared" si="1"/>
        <v>10000</v>
      </c>
      <c r="H25" s="8">
        <v>2000</v>
      </c>
      <c r="I25" s="8">
        <v>2000</v>
      </c>
      <c r="J25" s="8">
        <v>3000</v>
      </c>
      <c r="K25" s="8">
        <v>3000</v>
      </c>
      <c r="L25" s="46"/>
    </row>
    <row r="26" spans="1:12" ht="45.75" customHeight="1">
      <c r="A26" s="6" t="s">
        <v>48</v>
      </c>
      <c r="B26" s="46"/>
      <c r="C26" s="5" t="s">
        <v>49</v>
      </c>
      <c r="D26" s="5" t="s">
        <v>18</v>
      </c>
      <c r="E26" s="5" t="s">
        <v>46</v>
      </c>
      <c r="F26" s="5" t="s">
        <v>12</v>
      </c>
      <c r="G26" s="8">
        <f t="shared" si="1"/>
        <v>10600</v>
      </c>
      <c r="H26" s="8">
        <v>4600</v>
      </c>
      <c r="I26" s="8">
        <v>6000</v>
      </c>
      <c r="J26" s="8">
        <v>0</v>
      </c>
      <c r="K26" s="8">
        <v>0</v>
      </c>
      <c r="L26" s="46" t="s">
        <v>50</v>
      </c>
    </row>
    <row r="27" spans="1:15" ht="30" customHeight="1">
      <c r="A27" s="47" t="s">
        <v>51</v>
      </c>
      <c r="B27" s="46"/>
      <c r="C27" s="46" t="s">
        <v>52</v>
      </c>
      <c r="D27" s="46" t="s">
        <v>10</v>
      </c>
      <c r="E27" s="46" t="s">
        <v>23</v>
      </c>
      <c r="F27" s="5" t="s">
        <v>12</v>
      </c>
      <c r="G27" s="8">
        <f t="shared" si="1"/>
        <v>45000</v>
      </c>
      <c r="H27" s="8">
        <v>15000</v>
      </c>
      <c r="I27" s="8">
        <v>15000</v>
      </c>
      <c r="J27" s="8"/>
      <c r="K27" s="8">
        <v>15000</v>
      </c>
      <c r="L27" s="65"/>
      <c r="O27" s="23"/>
    </row>
    <row r="28" spans="1:12" ht="57" customHeight="1">
      <c r="A28" s="47"/>
      <c r="B28" s="46"/>
      <c r="C28" s="46"/>
      <c r="D28" s="46"/>
      <c r="E28" s="46"/>
      <c r="F28" s="5" t="s">
        <v>53</v>
      </c>
      <c r="G28" s="8">
        <f t="shared" si="1"/>
        <v>20000</v>
      </c>
      <c r="H28" s="8">
        <v>5000</v>
      </c>
      <c r="I28" s="8">
        <v>5000</v>
      </c>
      <c r="J28" s="8">
        <v>5000</v>
      </c>
      <c r="K28" s="8">
        <v>5000</v>
      </c>
      <c r="L28" s="65"/>
    </row>
    <row r="29" spans="1:12" ht="65.25" customHeight="1">
      <c r="A29" s="6" t="s">
        <v>182</v>
      </c>
      <c r="B29" s="46"/>
      <c r="C29" s="5" t="s">
        <v>54</v>
      </c>
      <c r="D29" s="5" t="s">
        <v>10</v>
      </c>
      <c r="E29" s="5" t="s">
        <v>27</v>
      </c>
      <c r="F29" s="5" t="s">
        <v>12</v>
      </c>
      <c r="G29" s="8">
        <f t="shared" si="1"/>
        <v>15000</v>
      </c>
      <c r="H29" s="8">
        <v>5000</v>
      </c>
      <c r="I29" s="8">
        <v>5000</v>
      </c>
      <c r="J29" s="8"/>
      <c r="K29" s="8">
        <v>5000</v>
      </c>
      <c r="L29" s="46" t="s">
        <v>55</v>
      </c>
    </row>
    <row r="30" spans="1:12" ht="50.25" customHeight="1">
      <c r="A30" s="6" t="s">
        <v>56</v>
      </c>
      <c r="B30" s="46"/>
      <c r="C30" s="5" t="s">
        <v>57</v>
      </c>
      <c r="D30" s="5" t="s">
        <v>10</v>
      </c>
      <c r="E30" s="5" t="s">
        <v>46</v>
      </c>
      <c r="F30" s="5" t="s">
        <v>12</v>
      </c>
      <c r="G30" s="8">
        <f t="shared" si="1"/>
        <v>36000</v>
      </c>
      <c r="H30" s="8">
        <v>12000</v>
      </c>
      <c r="I30" s="8">
        <v>12000</v>
      </c>
      <c r="J30" s="8"/>
      <c r="K30" s="8">
        <v>12000</v>
      </c>
      <c r="L30" s="46"/>
    </row>
    <row r="31" spans="1:12" ht="63" customHeight="1">
      <c r="A31" s="6" t="s">
        <v>58</v>
      </c>
      <c r="B31" s="46"/>
      <c r="C31" s="5" t="s">
        <v>59</v>
      </c>
      <c r="D31" s="5" t="s">
        <v>10</v>
      </c>
      <c r="E31" s="5" t="s">
        <v>46</v>
      </c>
      <c r="F31" s="5" t="s">
        <v>12</v>
      </c>
      <c r="G31" s="8">
        <f t="shared" si="1"/>
        <v>900</v>
      </c>
      <c r="H31" s="8">
        <v>300</v>
      </c>
      <c r="I31" s="8">
        <v>300</v>
      </c>
      <c r="J31" s="8"/>
      <c r="K31" s="8">
        <v>300</v>
      </c>
      <c r="L31" s="46"/>
    </row>
    <row r="32" spans="1:12" ht="77.25" customHeight="1">
      <c r="A32" s="6" t="s">
        <v>60</v>
      </c>
      <c r="B32" s="46"/>
      <c r="C32" s="5" t="s">
        <v>61</v>
      </c>
      <c r="D32" s="5" t="s">
        <v>10</v>
      </c>
      <c r="E32" s="5" t="s">
        <v>46</v>
      </c>
      <c r="F32" s="5" t="s">
        <v>12</v>
      </c>
      <c r="G32" s="8">
        <f>SUM(H32:K32)</f>
        <v>800.15</v>
      </c>
      <c r="H32" s="8">
        <v>200</v>
      </c>
      <c r="I32" s="8">
        <v>200</v>
      </c>
      <c r="J32" s="8">
        <v>200.15</v>
      </c>
      <c r="K32" s="8">
        <v>200</v>
      </c>
      <c r="L32" s="5" t="s">
        <v>62</v>
      </c>
    </row>
    <row r="33" spans="1:12" ht="60">
      <c r="A33" s="6" t="s">
        <v>63</v>
      </c>
      <c r="B33" s="46"/>
      <c r="C33" s="5" t="s">
        <v>64</v>
      </c>
      <c r="D33" s="5" t="s">
        <v>10</v>
      </c>
      <c r="E33" s="5" t="s">
        <v>46</v>
      </c>
      <c r="F33" s="5" t="s">
        <v>12</v>
      </c>
      <c r="G33" s="8">
        <f t="shared" si="1"/>
        <v>1200</v>
      </c>
      <c r="H33" s="8">
        <v>300</v>
      </c>
      <c r="I33" s="8">
        <v>300</v>
      </c>
      <c r="J33" s="8">
        <v>300</v>
      </c>
      <c r="K33" s="8">
        <v>300</v>
      </c>
      <c r="L33" s="5" t="s">
        <v>65</v>
      </c>
    </row>
    <row r="34" spans="1:12" ht="29.25" customHeight="1">
      <c r="A34" s="42" t="s">
        <v>66</v>
      </c>
      <c r="B34" s="42"/>
      <c r="C34" s="46"/>
      <c r="D34" s="46"/>
      <c r="E34" s="46"/>
      <c r="F34" s="10" t="s">
        <v>6</v>
      </c>
      <c r="G34" s="8">
        <f>SUM(H34:K34)</f>
        <v>369500.15</v>
      </c>
      <c r="H34" s="17">
        <v>112400</v>
      </c>
      <c r="I34" s="17">
        <v>117800</v>
      </c>
      <c r="J34" s="17">
        <v>23500.15</v>
      </c>
      <c r="K34" s="17">
        <v>115800</v>
      </c>
      <c r="L34" s="5"/>
    </row>
    <row r="35" spans="1:12" ht="21" customHeight="1">
      <c r="A35" s="42"/>
      <c r="B35" s="42"/>
      <c r="C35" s="46"/>
      <c r="D35" s="46"/>
      <c r="E35" s="46"/>
      <c r="F35" s="5" t="s">
        <v>12</v>
      </c>
      <c r="G35" s="8">
        <f t="shared" si="1"/>
        <v>287500.15</v>
      </c>
      <c r="H35" s="8">
        <v>95400</v>
      </c>
      <c r="I35" s="8">
        <v>98800</v>
      </c>
      <c r="J35" s="8">
        <v>500.15</v>
      </c>
      <c r="K35" s="8">
        <v>92800</v>
      </c>
      <c r="L35" s="5"/>
    </row>
    <row r="36" spans="1:12" ht="30" customHeight="1">
      <c r="A36" s="42"/>
      <c r="B36" s="42"/>
      <c r="C36" s="46"/>
      <c r="D36" s="46"/>
      <c r="E36" s="46"/>
      <c r="F36" s="5" t="s">
        <v>43</v>
      </c>
      <c r="G36" s="8">
        <f t="shared" si="1"/>
        <v>82000</v>
      </c>
      <c r="H36" s="8">
        <v>17000</v>
      </c>
      <c r="I36" s="8">
        <v>19000</v>
      </c>
      <c r="J36" s="8">
        <v>23000</v>
      </c>
      <c r="K36" s="8">
        <v>23000</v>
      </c>
      <c r="L36" s="5"/>
    </row>
    <row r="37" spans="1:12" ht="95.25" customHeight="1">
      <c r="A37" s="6" t="s">
        <v>67</v>
      </c>
      <c r="B37" s="13"/>
      <c r="C37" s="5" t="s">
        <v>68</v>
      </c>
      <c r="D37" s="5" t="s">
        <v>10</v>
      </c>
      <c r="E37" s="5" t="s">
        <v>46</v>
      </c>
      <c r="F37" s="5"/>
      <c r="G37" s="12"/>
      <c r="H37" s="12"/>
      <c r="I37" s="12"/>
      <c r="J37" s="12"/>
      <c r="K37" s="12"/>
      <c r="L37" s="5" t="s">
        <v>69</v>
      </c>
    </row>
    <row r="38" spans="1:12" ht="28.5" customHeight="1">
      <c r="A38" s="42" t="s">
        <v>70</v>
      </c>
      <c r="B38" s="42"/>
      <c r="C38" s="5"/>
      <c r="D38" s="5"/>
      <c r="E38" s="5"/>
      <c r="F38" s="5"/>
      <c r="G38" s="11"/>
      <c r="H38" s="11"/>
      <c r="I38" s="11"/>
      <c r="J38" s="11"/>
      <c r="K38" s="11"/>
      <c r="L38" s="5"/>
    </row>
    <row r="39" spans="1:12" ht="47.25" customHeight="1">
      <c r="A39" s="6" t="s">
        <v>71</v>
      </c>
      <c r="B39" s="46" t="s">
        <v>72</v>
      </c>
      <c r="C39" s="5" t="s">
        <v>73</v>
      </c>
      <c r="D39" s="5" t="s">
        <v>10</v>
      </c>
      <c r="E39" s="5" t="s">
        <v>46</v>
      </c>
      <c r="F39" s="5" t="s">
        <v>12</v>
      </c>
      <c r="G39" s="8">
        <f>SUM(H39:K39)</f>
        <v>440000</v>
      </c>
      <c r="H39" s="8">
        <v>0</v>
      </c>
      <c r="I39" s="8">
        <v>120000</v>
      </c>
      <c r="J39" s="8"/>
      <c r="K39" s="8">
        <v>320000</v>
      </c>
      <c r="L39" s="5" t="s">
        <v>74</v>
      </c>
    </row>
    <row r="40" spans="1:12" ht="90">
      <c r="A40" s="6" t="s">
        <v>75</v>
      </c>
      <c r="B40" s="46"/>
      <c r="C40" s="5" t="s">
        <v>76</v>
      </c>
      <c r="D40" s="5" t="s">
        <v>10</v>
      </c>
      <c r="E40" s="5" t="s">
        <v>46</v>
      </c>
      <c r="F40" s="5"/>
      <c r="G40" s="8"/>
      <c r="H40" s="8"/>
      <c r="I40" s="8"/>
      <c r="J40" s="8"/>
      <c r="K40" s="8"/>
      <c r="L40" s="46" t="s">
        <v>77</v>
      </c>
    </row>
    <row r="41" spans="1:12" ht="45">
      <c r="A41" s="6" t="s">
        <v>78</v>
      </c>
      <c r="B41" s="46"/>
      <c r="C41" s="5" t="s">
        <v>79</v>
      </c>
      <c r="D41" s="5" t="s">
        <v>10</v>
      </c>
      <c r="E41" s="5" t="s">
        <v>46</v>
      </c>
      <c r="F41" s="5"/>
      <c r="G41" s="8"/>
      <c r="H41" s="8"/>
      <c r="I41" s="8"/>
      <c r="J41" s="8"/>
      <c r="K41" s="8"/>
      <c r="L41" s="46"/>
    </row>
    <row r="42" spans="1:12" ht="28.5" customHeight="1">
      <c r="A42" s="6" t="s">
        <v>80</v>
      </c>
      <c r="B42" s="46"/>
      <c r="C42" s="5" t="s">
        <v>81</v>
      </c>
      <c r="D42" s="5" t="s">
        <v>10</v>
      </c>
      <c r="E42" s="5" t="s">
        <v>46</v>
      </c>
      <c r="F42" s="5"/>
      <c r="G42" s="8"/>
      <c r="H42" s="8"/>
      <c r="I42" s="8"/>
      <c r="J42" s="8"/>
      <c r="K42" s="8"/>
      <c r="L42" s="46"/>
    </row>
    <row r="43" spans="1:12" ht="30">
      <c r="A43" s="6" t="s">
        <v>82</v>
      </c>
      <c r="B43" s="46"/>
      <c r="C43" s="5" t="s">
        <v>83</v>
      </c>
      <c r="D43" s="5" t="s">
        <v>10</v>
      </c>
      <c r="E43" s="5" t="s">
        <v>46</v>
      </c>
      <c r="F43" s="5"/>
      <c r="G43" s="8"/>
      <c r="H43" s="8"/>
      <c r="I43" s="8"/>
      <c r="J43" s="8"/>
      <c r="K43" s="8"/>
      <c r="L43" s="46" t="s">
        <v>84</v>
      </c>
    </row>
    <row r="44" spans="1:12" ht="71.25" customHeight="1">
      <c r="A44" s="6" t="s">
        <v>85</v>
      </c>
      <c r="B44" s="46"/>
      <c r="C44" s="5" t="s">
        <v>86</v>
      </c>
      <c r="D44" s="5" t="s">
        <v>10</v>
      </c>
      <c r="E44" s="5" t="s">
        <v>46</v>
      </c>
      <c r="F44" s="5"/>
      <c r="G44" s="8"/>
      <c r="H44" s="17"/>
      <c r="I44" s="17"/>
      <c r="J44" s="17"/>
      <c r="K44" s="17"/>
      <c r="L44" s="46"/>
    </row>
    <row r="45" spans="1:12" ht="33.75" customHeight="1">
      <c r="A45" s="53" t="s">
        <v>196</v>
      </c>
      <c r="B45" s="72"/>
      <c r="C45" s="46"/>
      <c r="D45" s="46"/>
      <c r="E45" s="46"/>
      <c r="F45" s="10" t="s">
        <v>6</v>
      </c>
      <c r="G45" s="8">
        <f>SUM(H45:K45)</f>
        <v>440000</v>
      </c>
      <c r="H45" s="17">
        <v>0</v>
      </c>
      <c r="I45" s="17">
        <v>120000</v>
      </c>
      <c r="J45" s="17"/>
      <c r="K45" s="17">
        <v>320000</v>
      </c>
      <c r="L45" s="9"/>
    </row>
    <row r="46" spans="1:12" ht="25.5" customHeight="1">
      <c r="A46" s="75"/>
      <c r="B46" s="76"/>
      <c r="C46" s="46"/>
      <c r="D46" s="46"/>
      <c r="E46" s="46"/>
      <c r="F46" s="5" t="s">
        <v>12</v>
      </c>
      <c r="G46" s="8">
        <f>SUM(H46:K46)</f>
        <v>440000</v>
      </c>
      <c r="H46" s="8">
        <v>0</v>
      </c>
      <c r="I46" s="8">
        <v>120000</v>
      </c>
      <c r="J46" s="17"/>
      <c r="K46" s="8">
        <v>320000</v>
      </c>
      <c r="L46" s="9"/>
    </row>
    <row r="47" spans="1:12" ht="63.75" customHeight="1">
      <c r="A47" s="6" t="s">
        <v>87</v>
      </c>
      <c r="B47" s="43" t="s">
        <v>88</v>
      </c>
      <c r="C47" s="5" t="s">
        <v>89</v>
      </c>
      <c r="D47" s="5" t="s">
        <v>10</v>
      </c>
      <c r="E47" s="5" t="s">
        <v>46</v>
      </c>
      <c r="F47" s="5" t="s">
        <v>12</v>
      </c>
      <c r="G47" s="8">
        <f>SUM(H47:K47)</f>
        <v>5200</v>
      </c>
      <c r="H47" s="8">
        <v>1200</v>
      </c>
      <c r="I47" s="8">
        <v>2000</v>
      </c>
      <c r="J47" s="8"/>
      <c r="K47" s="8">
        <v>2000</v>
      </c>
      <c r="L47" s="46" t="s">
        <v>90</v>
      </c>
    </row>
    <row r="48" spans="1:12" ht="90" customHeight="1">
      <c r="A48" s="6" t="s">
        <v>91</v>
      </c>
      <c r="B48" s="44"/>
      <c r="C48" s="5" t="s">
        <v>92</v>
      </c>
      <c r="D48" s="5" t="s">
        <v>10</v>
      </c>
      <c r="E48" s="5" t="s">
        <v>46</v>
      </c>
      <c r="F48" s="5"/>
      <c r="G48" s="8"/>
      <c r="H48" s="36"/>
      <c r="I48" s="36"/>
      <c r="J48" s="36"/>
      <c r="K48" s="36"/>
      <c r="L48" s="46"/>
    </row>
    <row r="49" spans="1:12" ht="66.75" customHeight="1">
      <c r="A49" s="6" t="s">
        <v>93</v>
      </c>
      <c r="B49" s="44"/>
      <c r="C49" s="5" t="s">
        <v>94</v>
      </c>
      <c r="D49" s="5" t="s">
        <v>10</v>
      </c>
      <c r="E49" s="5" t="s">
        <v>46</v>
      </c>
      <c r="F49" s="5"/>
      <c r="G49" s="8"/>
      <c r="H49" s="36"/>
      <c r="I49" s="36"/>
      <c r="J49" s="36"/>
      <c r="K49" s="36"/>
      <c r="L49" s="46"/>
    </row>
    <row r="50" spans="1:12" ht="75" customHeight="1">
      <c r="A50" s="6" t="s">
        <v>95</v>
      </c>
      <c r="B50" s="44"/>
      <c r="C50" s="5" t="s">
        <v>96</v>
      </c>
      <c r="D50" s="5" t="s">
        <v>97</v>
      </c>
      <c r="E50" s="5" t="s">
        <v>46</v>
      </c>
      <c r="F50" s="5"/>
      <c r="G50" s="8"/>
      <c r="H50" s="8"/>
      <c r="I50" s="8"/>
      <c r="J50" s="8"/>
      <c r="K50" s="8"/>
      <c r="L50" s="46"/>
    </row>
    <row r="51" spans="1:12" ht="63.75" customHeight="1">
      <c r="A51" s="6" t="s">
        <v>98</v>
      </c>
      <c r="B51" s="45"/>
      <c r="C51" s="5" t="s">
        <v>99</v>
      </c>
      <c r="D51" s="5" t="s">
        <v>10</v>
      </c>
      <c r="E51" s="5" t="s">
        <v>46</v>
      </c>
      <c r="F51" s="5" t="s">
        <v>12</v>
      </c>
      <c r="G51" s="8">
        <f>SUM(H51:K51)</f>
        <v>23214.85</v>
      </c>
      <c r="H51" s="8">
        <v>6000</v>
      </c>
      <c r="I51" s="8">
        <v>6000</v>
      </c>
      <c r="J51" s="8">
        <v>3214.85</v>
      </c>
      <c r="K51" s="8">
        <v>8000</v>
      </c>
      <c r="L51" s="5" t="s">
        <v>100</v>
      </c>
    </row>
    <row r="52" spans="1:12" ht="69" customHeight="1">
      <c r="A52" s="6" t="s">
        <v>101</v>
      </c>
      <c r="B52" s="43" t="s">
        <v>88</v>
      </c>
      <c r="C52" s="5" t="s">
        <v>102</v>
      </c>
      <c r="D52" s="5" t="s">
        <v>10</v>
      </c>
      <c r="E52" s="5" t="s">
        <v>46</v>
      </c>
      <c r="F52" s="5" t="s">
        <v>12</v>
      </c>
      <c r="G52" s="8">
        <f aca="true" t="shared" si="2" ref="G52:G63">SUM(H52:K52)</f>
        <v>24000</v>
      </c>
      <c r="H52" s="8">
        <v>6000</v>
      </c>
      <c r="I52" s="8">
        <v>6000</v>
      </c>
      <c r="J52" s="8">
        <v>6000</v>
      </c>
      <c r="K52" s="8">
        <v>6000</v>
      </c>
      <c r="L52" s="5" t="s">
        <v>103</v>
      </c>
    </row>
    <row r="53" spans="1:12" ht="118.5" customHeight="1">
      <c r="A53" s="6" t="s">
        <v>104</v>
      </c>
      <c r="B53" s="44"/>
      <c r="C53" s="5" t="s">
        <v>105</v>
      </c>
      <c r="D53" s="5" t="s">
        <v>10</v>
      </c>
      <c r="E53" s="5" t="s">
        <v>46</v>
      </c>
      <c r="F53" s="5"/>
      <c r="G53" s="8"/>
      <c r="H53" s="8"/>
      <c r="I53" s="8"/>
      <c r="J53" s="8"/>
      <c r="K53" s="8"/>
      <c r="L53" s="5" t="s">
        <v>106</v>
      </c>
    </row>
    <row r="54" spans="1:12" ht="108" customHeight="1">
      <c r="A54" s="6" t="s">
        <v>107</v>
      </c>
      <c r="B54" s="45"/>
      <c r="C54" s="5" t="s">
        <v>108</v>
      </c>
      <c r="D54" s="5" t="s">
        <v>10</v>
      </c>
      <c r="E54" s="5" t="s">
        <v>46</v>
      </c>
      <c r="F54" s="5" t="s">
        <v>12</v>
      </c>
      <c r="G54" s="8">
        <f t="shared" si="2"/>
        <v>115000</v>
      </c>
      <c r="H54" s="17"/>
      <c r="I54" s="8">
        <v>35000</v>
      </c>
      <c r="J54" s="8">
        <v>40000</v>
      </c>
      <c r="K54" s="8">
        <v>40000</v>
      </c>
      <c r="L54" s="5" t="s">
        <v>109</v>
      </c>
    </row>
    <row r="55" spans="1:12" ht="18.75" customHeight="1">
      <c r="A55" s="42" t="s">
        <v>186</v>
      </c>
      <c r="B55" s="42"/>
      <c r="C55" s="46"/>
      <c r="D55" s="46"/>
      <c r="E55" s="46"/>
      <c r="F55" s="10" t="s">
        <v>6</v>
      </c>
      <c r="G55" s="8">
        <f t="shared" si="2"/>
        <v>167414.85</v>
      </c>
      <c r="H55" s="17">
        <v>13200</v>
      </c>
      <c r="I55" s="17">
        <v>49000</v>
      </c>
      <c r="J55" s="17">
        <v>49214.85</v>
      </c>
      <c r="K55" s="17">
        <v>56000</v>
      </c>
      <c r="L55" s="9"/>
    </row>
    <row r="56" spans="1:12" ht="23.25" customHeight="1">
      <c r="A56" s="42"/>
      <c r="B56" s="42"/>
      <c r="C56" s="46"/>
      <c r="D56" s="46"/>
      <c r="E56" s="46"/>
      <c r="F56" s="5" t="s">
        <v>12</v>
      </c>
      <c r="G56" s="8">
        <f t="shared" si="2"/>
        <v>167414.85</v>
      </c>
      <c r="H56" s="8">
        <v>13200</v>
      </c>
      <c r="I56" s="8">
        <v>49000</v>
      </c>
      <c r="J56" s="17">
        <v>49214.85</v>
      </c>
      <c r="K56" s="8">
        <v>56000</v>
      </c>
      <c r="L56" s="9"/>
    </row>
    <row r="57" spans="1:12" ht="37.5" customHeight="1">
      <c r="A57" s="47" t="s">
        <v>110</v>
      </c>
      <c r="B57" s="59" t="s">
        <v>189</v>
      </c>
      <c r="C57" s="5" t="s">
        <v>111</v>
      </c>
      <c r="D57" s="46" t="s">
        <v>10</v>
      </c>
      <c r="E57" s="47" t="s">
        <v>46</v>
      </c>
      <c r="F57" s="5"/>
      <c r="G57" s="8"/>
      <c r="H57" s="8"/>
      <c r="I57" s="8"/>
      <c r="J57" s="8"/>
      <c r="K57" s="8"/>
      <c r="L57" s="47" t="s">
        <v>112</v>
      </c>
    </row>
    <row r="58" spans="1:12" ht="33.75" customHeight="1">
      <c r="A58" s="47"/>
      <c r="B58" s="60"/>
      <c r="C58" s="5" t="s">
        <v>113</v>
      </c>
      <c r="D58" s="46"/>
      <c r="E58" s="47"/>
      <c r="F58" s="6"/>
      <c r="G58" s="8"/>
      <c r="H58" s="8"/>
      <c r="I58" s="8"/>
      <c r="J58" s="8"/>
      <c r="K58" s="8"/>
      <c r="L58" s="47"/>
    </row>
    <row r="59" spans="1:12" ht="45">
      <c r="A59" s="47"/>
      <c r="B59" s="60"/>
      <c r="C59" s="5" t="s">
        <v>114</v>
      </c>
      <c r="D59" s="46"/>
      <c r="E59" s="47"/>
      <c r="F59" s="6" t="s">
        <v>43</v>
      </c>
      <c r="G59" s="8">
        <f t="shared" si="2"/>
        <v>16000</v>
      </c>
      <c r="H59" s="8">
        <v>4000</v>
      </c>
      <c r="I59" s="8">
        <v>4000</v>
      </c>
      <c r="J59" s="8">
        <v>4000</v>
      </c>
      <c r="K59" s="8">
        <v>4000</v>
      </c>
      <c r="L59" s="47"/>
    </row>
    <row r="60" spans="1:12" ht="87" customHeight="1">
      <c r="A60" s="6" t="s">
        <v>115</v>
      </c>
      <c r="B60" s="61"/>
      <c r="C60" s="6" t="s">
        <v>116</v>
      </c>
      <c r="D60" s="5" t="s">
        <v>10</v>
      </c>
      <c r="E60" s="5" t="s">
        <v>46</v>
      </c>
      <c r="F60" s="5" t="s">
        <v>12</v>
      </c>
      <c r="G60" s="8">
        <f t="shared" si="2"/>
        <v>800</v>
      </c>
      <c r="H60" s="8">
        <v>200</v>
      </c>
      <c r="I60" s="8">
        <v>200</v>
      </c>
      <c r="J60" s="8">
        <v>200</v>
      </c>
      <c r="K60" s="8">
        <v>200</v>
      </c>
      <c r="L60" s="6" t="s">
        <v>117</v>
      </c>
    </row>
    <row r="61" spans="1:12" ht="23.25" customHeight="1">
      <c r="A61" s="42" t="s">
        <v>187</v>
      </c>
      <c r="B61" s="42"/>
      <c r="C61" s="46"/>
      <c r="D61" s="46"/>
      <c r="E61" s="46"/>
      <c r="F61" s="15" t="s">
        <v>6</v>
      </c>
      <c r="G61" s="8">
        <f t="shared" si="2"/>
        <v>16800</v>
      </c>
      <c r="H61" s="17">
        <v>4200</v>
      </c>
      <c r="I61" s="17">
        <v>4200</v>
      </c>
      <c r="J61" s="17">
        <v>4200</v>
      </c>
      <c r="K61" s="17">
        <v>4200</v>
      </c>
      <c r="L61" s="9"/>
    </row>
    <row r="62" spans="1:12" ht="24" customHeight="1">
      <c r="A62" s="42"/>
      <c r="B62" s="42"/>
      <c r="C62" s="46"/>
      <c r="D62" s="46"/>
      <c r="E62" s="46"/>
      <c r="F62" s="5" t="s">
        <v>12</v>
      </c>
      <c r="G62" s="8">
        <f t="shared" si="2"/>
        <v>800</v>
      </c>
      <c r="H62" s="8">
        <v>200</v>
      </c>
      <c r="I62" s="8">
        <v>200</v>
      </c>
      <c r="J62" s="8">
        <v>200</v>
      </c>
      <c r="K62" s="8">
        <v>200</v>
      </c>
      <c r="L62" s="9"/>
    </row>
    <row r="63" spans="1:12" ht="23.25" customHeight="1">
      <c r="A63" s="42"/>
      <c r="B63" s="42"/>
      <c r="C63" s="46"/>
      <c r="D63" s="46"/>
      <c r="E63" s="46"/>
      <c r="F63" s="6" t="s">
        <v>43</v>
      </c>
      <c r="G63" s="8">
        <f t="shared" si="2"/>
        <v>16000</v>
      </c>
      <c r="H63" s="8">
        <v>4000</v>
      </c>
      <c r="I63" s="8">
        <v>4000</v>
      </c>
      <c r="J63" s="8">
        <v>4000</v>
      </c>
      <c r="K63" s="8">
        <v>4000</v>
      </c>
      <c r="L63" s="7"/>
    </row>
    <row r="64" spans="1:12" ht="62.25" customHeight="1">
      <c r="A64" s="6" t="s">
        <v>119</v>
      </c>
      <c r="B64" s="46" t="s">
        <v>120</v>
      </c>
      <c r="C64" s="5" t="s">
        <v>121</v>
      </c>
      <c r="D64" s="5" t="s">
        <v>10</v>
      </c>
      <c r="E64" s="5" t="s">
        <v>46</v>
      </c>
      <c r="F64" s="5"/>
      <c r="G64" s="8"/>
      <c r="H64" s="8"/>
      <c r="I64" s="8"/>
      <c r="J64" s="8"/>
      <c r="K64" s="8"/>
      <c r="L64" s="5" t="s">
        <v>122</v>
      </c>
    </row>
    <row r="65" spans="1:12" ht="66" customHeight="1">
      <c r="A65" s="6" t="s">
        <v>123</v>
      </c>
      <c r="B65" s="46"/>
      <c r="C65" s="5" t="s">
        <v>124</v>
      </c>
      <c r="D65" s="5" t="s">
        <v>10</v>
      </c>
      <c r="E65" s="5" t="s">
        <v>46</v>
      </c>
      <c r="F65" s="5"/>
      <c r="G65" s="8"/>
      <c r="H65" s="8"/>
      <c r="I65" s="8"/>
      <c r="J65" s="8"/>
      <c r="K65" s="8"/>
      <c r="L65" s="5" t="s">
        <v>125</v>
      </c>
    </row>
    <row r="66" spans="1:12" ht="197.25" customHeight="1">
      <c r="A66" s="6" t="s">
        <v>126</v>
      </c>
      <c r="B66" s="46" t="s">
        <v>120</v>
      </c>
      <c r="C66" s="5" t="s">
        <v>127</v>
      </c>
      <c r="D66" s="5" t="s">
        <v>10</v>
      </c>
      <c r="E66" s="5" t="s">
        <v>46</v>
      </c>
      <c r="F66" s="6"/>
      <c r="G66" s="5"/>
      <c r="H66" s="6"/>
      <c r="I66" s="5"/>
      <c r="J66" s="5"/>
      <c r="K66" s="5"/>
      <c r="L66" s="5" t="s">
        <v>128</v>
      </c>
    </row>
    <row r="67" spans="1:12" ht="140.25" customHeight="1">
      <c r="A67" s="6" t="s">
        <v>129</v>
      </c>
      <c r="B67" s="46"/>
      <c r="C67" s="5" t="s">
        <v>130</v>
      </c>
      <c r="D67" s="5" t="s">
        <v>10</v>
      </c>
      <c r="E67" s="5" t="s">
        <v>46</v>
      </c>
      <c r="F67" s="6"/>
      <c r="G67" s="5"/>
      <c r="H67" s="6"/>
      <c r="I67" s="5"/>
      <c r="J67" s="5"/>
      <c r="K67" s="5"/>
      <c r="L67" s="5" t="s">
        <v>131</v>
      </c>
    </row>
    <row r="68" spans="1:12" ht="42.75" customHeight="1">
      <c r="A68" s="42" t="s">
        <v>188</v>
      </c>
      <c r="B68" s="42"/>
      <c r="C68" s="5"/>
      <c r="D68" s="5"/>
      <c r="E68" s="5"/>
      <c r="F68" s="10"/>
      <c r="G68" s="5"/>
      <c r="H68" s="6"/>
      <c r="I68" s="5"/>
      <c r="J68" s="5"/>
      <c r="K68" s="5"/>
      <c r="L68" s="9"/>
    </row>
    <row r="69" spans="1:12" ht="137.25" customHeight="1">
      <c r="A69" s="6" t="s">
        <v>132</v>
      </c>
      <c r="B69" s="46" t="s">
        <v>133</v>
      </c>
      <c r="C69" s="6" t="s">
        <v>162</v>
      </c>
      <c r="D69" s="5" t="s">
        <v>10</v>
      </c>
      <c r="E69" s="5" t="s">
        <v>46</v>
      </c>
      <c r="F69" s="5"/>
      <c r="G69" s="14"/>
      <c r="H69" s="15"/>
      <c r="I69" s="12"/>
      <c r="J69" s="12"/>
      <c r="K69" s="12"/>
      <c r="L69" s="5" t="s">
        <v>134</v>
      </c>
    </row>
    <row r="70" spans="1:12" ht="135" customHeight="1">
      <c r="A70" s="6"/>
      <c r="B70" s="46"/>
      <c r="C70" s="5" t="s">
        <v>135</v>
      </c>
      <c r="D70" s="5" t="s">
        <v>10</v>
      </c>
      <c r="E70" s="5" t="s">
        <v>46</v>
      </c>
      <c r="F70" s="5" t="s">
        <v>12</v>
      </c>
      <c r="G70" s="8">
        <f>SUM(H70:K70)</f>
        <v>1700</v>
      </c>
      <c r="H70" s="8">
        <v>1700</v>
      </c>
      <c r="I70" s="8">
        <v>0</v>
      </c>
      <c r="J70" s="8">
        <v>0</v>
      </c>
      <c r="K70" s="8">
        <v>0</v>
      </c>
      <c r="L70" s="5" t="s">
        <v>136</v>
      </c>
    </row>
    <row r="71" spans="1:12" ht="45" customHeight="1">
      <c r="A71" s="42" t="s">
        <v>197</v>
      </c>
      <c r="B71" s="42"/>
      <c r="C71" s="5"/>
      <c r="D71" s="5"/>
      <c r="E71" s="5"/>
      <c r="F71" s="10" t="s">
        <v>6</v>
      </c>
      <c r="G71" s="8">
        <f aca="true" t="shared" si="3" ref="G71:G80">SUM(H71:K71)</f>
        <v>1700</v>
      </c>
      <c r="H71" s="17">
        <v>1700</v>
      </c>
      <c r="I71" s="17">
        <v>0</v>
      </c>
      <c r="J71" s="17">
        <v>0</v>
      </c>
      <c r="K71" s="17">
        <v>0</v>
      </c>
      <c r="L71" s="9"/>
    </row>
    <row r="72" spans="1:12" ht="54" customHeight="1">
      <c r="A72" s="42"/>
      <c r="B72" s="42"/>
      <c r="C72" s="5"/>
      <c r="D72" s="5"/>
      <c r="E72" s="5"/>
      <c r="F72" s="5" t="s">
        <v>12</v>
      </c>
      <c r="G72" s="8">
        <f t="shared" si="3"/>
        <v>1700</v>
      </c>
      <c r="H72" s="8">
        <v>1700</v>
      </c>
      <c r="I72" s="8">
        <v>0</v>
      </c>
      <c r="J72" s="8">
        <v>0</v>
      </c>
      <c r="K72" s="8">
        <v>0</v>
      </c>
      <c r="L72" s="9"/>
    </row>
    <row r="73" spans="1:12" ht="39" customHeight="1">
      <c r="A73" s="47" t="s">
        <v>183</v>
      </c>
      <c r="B73" s="46" t="s">
        <v>137</v>
      </c>
      <c r="C73" s="46" t="s">
        <v>138</v>
      </c>
      <c r="D73" s="46" t="s">
        <v>139</v>
      </c>
      <c r="E73" s="46" t="s">
        <v>46</v>
      </c>
      <c r="F73" s="5" t="s">
        <v>12</v>
      </c>
      <c r="G73" s="8">
        <f t="shared" si="3"/>
        <v>10000</v>
      </c>
      <c r="H73" s="17"/>
      <c r="I73" s="17">
        <v>10000</v>
      </c>
      <c r="J73" s="17"/>
      <c r="K73" s="17"/>
      <c r="L73" s="46" t="s">
        <v>140</v>
      </c>
    </row>
    <row r="74" spans="1:12" ht="123" customHeight="1">
      <c r="A74" s="47"/>
      <c r="B74" s="46"/>
      <c r="C74" s="46"/>
      <c r="D74" s="46"/>
      <c r="E74" s="46"/>
      <c r="F74" s="5" t="s">
        <v>141</v>
      </c>
      <c r="G74" s="8">
        <f t="shared" si="3"/>
        <v>10000</v>
      </c>
      <c r="H74" s="8"/>
      <c r="I74" s="17">
        <v>10000</v>
      </c>
      <c r="J74" s="8"/>
      <c r="K74" s="8"/>
      <c r="L74" s="46"/>
    </row>
    <row r="75" spans="1:12" ht="44.25" customHeight="1">
      <c r="A75" s="47" t="s">
        <v>184</v>
      </c>
      <c r="B75" s="46"/>
      <c r="C75" s="46" t="s">
        <v>142</v>
      </c>
      <c r="D75" s="46" t="s">
        <v>143</v>
      </c>
      <c r="E75" s="46" t="s">
        <v>46</v>
      </c>
      <c r="F75" s="5" t="s">
        <v>12</v>
      </c>
      <c r="G75" s="8">
        <f t="shared" si="3"/>
        <v>10000</v>
      </c>
      <c r="H75" s="8"/>
      <c r="I75" s="17"/>
      <c r="J75" s="8">
        <v>10000</v>
      </c>
      <c r="K75" s="8"/>
      <c r="L75" s="46" t="s">
        <v>15</v>
      </c>
    </row>
    <row r="76" spans="1:12" ht="156" customHeight="1">
      <c r="A76" s="47"/>
      <c r="B76" s="46"/>
      <c r="C76" s="46"/>
      <c r="D76" s="46"/>
      <c r="E76" s="46"/>
      <c r="F76" s="5" t="s">
        <v>141</v>
      </c>
      <c r="G76" s="8">
        <f t="shared" si="3"/>
        <v>10000</v>
      </c>
      <c r="H76" s="8"/>
      <c r="I76" s="17"/>
      <c r="J76" s="8">
        <v>10000</v>
      </c>
      <c r="K76" s="8"/>
      <c r="L76" s="46"/>
    </row>
    <row r="77" spans="1:12" ht="23.25" customHeight="1">
      <c r="A77" s="42" t="s">
        <v>198</v>
      </c>
      <c r="B77" s="42"/>
      <c r="C77" s="46"/>
      <c r="D77" s="46"/>
      <c r="E77" s="46"/>
      <c r="F77" s="10" t="s">
        <v>6</v>
      </c>
      <c r="G77" s="8">
        <f t="shared" si="3"/>
        <v>20000</v>
      </c>
      <c r="H77" s="8">
        <v>0</v>
      </c>
      <c r="I77" s="8">
        <v>10000</v>
      </c>
      <c r="J77" s="8">
        <v>10000</v>
      </c>
      <c r="K77" s="8">
        <v>0</v>
      </c>
      <c r="L77" s="9"/>
    </row>
    <row r="78" spans="1:12" ht="21" customHeight="1">
      <c r="A78" s="42"/>
      <c r="B78" s="42"/>
      <c r="C78" s="46"/>
      <c r="D78" s="46"/>
      <c r="E78" s="46"/>
      <c r="F78" s="5" t="s">
        <v>12</v>
      </c>
      <c r="G78" s="8">
        <f t="shared" si="3"/>
        <v>20000</v>
      </c>
      <c r="H78" s="8">
        <v>0</v>
      </c>
      <c r="I78" s="8">
        <v>10000</v>
      </c>
      <c r="J78" s="8">
        <v>10000</v>
      </c>
      <c r="K78" s="8">
        <v>0</v>
      </c>
      <c r="L78" s="9"/>
    </row>
    <row r="79" spans="1:12" ht="42.75" customHeight="1">
      <c r="A79" s="42"/>
      <c r="B79" s="42"/>
      <c r="C79" s="46"/>
      <c r="D79" s="46"/>
      <c r="E79" s="46"/>
      <c r="F79" s="5" t="s">
        <v>141</v>
      </c>
      <c r="G79" s="8">
        <f t="shared" si="3"/>
        <v>20000</v>
      </c>
      <c r="H79" s="8">
        <v>0</v>
      </c>
      <c r="I79" s="8">
        <v>10000</v>
      </c>
      <c r="J79" s="8">
        <v>10000</v>
      </c>
      <c r="K79" s="8">
        <v>0</v>
      </c>
      <c r="L79" s="9"/>
    </row>
    <row r="80" spans="1:12" ht="306.75" customHeight="1">
      <c r="A80" s="6" t="s">
        <v>179</v>
      </c>
      <c r="B80" s="16" t="s">
        <v>144</v>
      </c>
      <c r="C80" s="5" t="s">
        <v>145</v>
      </c>
      <c r="D80" s="5" t="s">
        <v>139</v>
      </c>
      <c r="E80" s="5" t="s">
        <v>46</v>
      </c>
      <c r="F80" s="5" t="s">
        <v>12</v>
      </c>
      <c r="G80" s="8">
        <f t="shared" si="3"/>
        <v>39034</v>
      </c>
      <c r="H80" s="8">
        <v>0</v>
      </c>
      <c r="I80" s="8">
        <v>39034</v>
      </c>
      <c r="J80" s="8"/>
      <c r="K80" s="8"/>
      <c r="L80" s="5" t="s">
        <v>205</v>
      </c>
    </row>
    <row r="81" spans="1:12" ht="18.75" customHeight="1">
      <c r="A81" s="47" t="s">
        <v>153</v>
      </c>
      <c r="B81" s="57" t="s">
        <v>144</v>
      </c>
      <c r="C81" s="46" t="s">
        <v>192</v>
      </c>
      <c r="D81" s="46" t="s">
        <v>139</v>
      </c>
      <c r="E81" s="46" t="s">
        <v>46</v>
      </c>
      <c r="F81" s="46" t="s">
        <v>12</v>
      </c>
      <c r="G81" s="58">
        <f>SUM(H81:K82)</f>
        <v>1150000</v>
      </c>
      <c r="H81" s="58"/>
      <c r="I81" s="58">
        <v>1150000</v>
      </c>
      <c r="J81" s="58"/>
      <c r="K81" s="86"/>
      <c r="L81" s="43" t="s">
        <v>205</v>
      </c>
    </row>
    <row r="82" spans="1:12" ht="15" customHeight="1">
      <c r="A82" s="48"/>
      <c r="B82" s="57"/>
      <c r="C82" s="46"/>
      <c r="D82" s="46"/>
      <c r="E82" s="46"/>
      <c r="F82" s="46"/>
      <c r="G82" s="58"/>
      <c r="H82" s="58"/>
      <c r="I82" s="58"/>
      <c r="J82" s="58"/>
      <c r="K82" s="86"/>
      <c r="L82" s="44"/>
    </row>
    <row r="83" spans="1:12" ht="12.75" customHeight="1" hidden="1">
      <c r="A83" s="48"/>
      <c r="B83" s="57"/>
      <c r="C83" s="46"/>
      <c r="D83" s="46"/>
      <c r="E83" s="46"/>
      <c r="F83" s="5"/>
      <c r="G83" s="17"/>
      <c r="H83" s="17"/>
      <c r="I83" s="17"/>
      <c r="J83" s="17"/>
      <c r="K83" s="37"/>
      <c r="L83" s="44"/>
    </row>
    <row r="84" spans="1:12" ht="21" customHeight="1">
      <c r="A84" s="48"/>
      <c r="B84" s="57"/>
      <c r="C84" s="46"/>
      <c r="D84" s="46"/>
      <c r="E84" s="46"/>
      <c r="F84" s="46" t="s">
        <v>141</v>
      </c>
      <c r="G84" s="58">
        <f>SUM(H84:K85)</f>
        <v>260000</v>
      </c>
      <c r="H84" s="58"/>
      <c r="I84" s="58">
        <v>260000</v>
      </c>
      <c r="J84" s="58"/>
      <c r="K84" s="86"/>
      <c r="L84" s="44"/>
    </row>
    <row r="85" spans="1:12" ht="126" customHeight="1">
      <c r="A85" s="48"/>
      <c r="B85" s="57"/>
      <c r="C85" s="46"/>
      <c r="D85" s="46"/>
      <c r="E85" s="46"/>
      <c r="F85" s="46"/>
      <c r="G85" s="58"/>
      <c r="H85" s="58"/>
      <c r="I85" s="58"/>
      <c r="J85" s="58"/>
      <c r="K85" s="86"/>
      <c r="L85" s="44"/>
    </row>
    <row r="86" spans="1:12" ht="42" customHeight="1">
      <c r="A86" s="77" t="s">
        <v>159</v>
      </c>
      <c r="B86" s="57"/>
      <c r="C86" s="46" t="s">
        <v>163</v>
      </c>
      <c r="D86" s="46" t="s">
        <v>143</v>
      </c>
      <c r="E86" s="46" t="s">
        <v>46</v>
      </c>
      <c r="F86" s="5" t="s">
        <v>12</v>
      </c>
      <c r="G86" s="17">
        <f>SUM(H86:K86)</f>
        <v>740464.11</v>
      </c>
      <c r="H86" s="17"/>
      <c r="I86" s="17"/>
      <c r="J86" s="17">
        <v>740464.11</v>
      </c>
      <c r="K86" s="37"/>
      <c r="L86" s="44"/>
    </row>
    <row r="87" spans="1:12" ht="42.75" customHeight="1">
      <c r="A87" s="78"/>
      <c r="B87" s="57"/>
      <c r="C87" s="46"/>
      <c r="D87" s="46"/>
      <c r="E87" s="46"/>
      <c r="F87" s="5" t="s">
        <v>168</v>
      </c>
      <c r="G87" s="17">
        <f aca="true" t="shared" si="4" ref="G87:G100">SUM(H87:K87)</f>
        <v>422900</v>
      </c>
      <c r="H87" s="17"/>
      <c r="I87" s="17"/>
      <c r="J87" s="17">
        <v>422900</v>
      </c>
      <c r="K87" s="37"/>
      <c r="L87" s="44"/>
    </row>
    <row r="88" spans="1:12" ht="48.75" customHeight="1">
      <c r="A88" s="79"/>
      <c r="B88" s="57"/>
      <c r="C88" s="46"/>
      <c r="D88" s="46"/>
      <c r="E88" s="46"/>
      <c r="F88" s="5" t="s">
        <v>141</v>
      </c>
      <c r="G88" s="17">
        <f t="shared" si="4"/>
        <v>180522.11</v>
      </c>
      <c r="H88" s="17"/>
      <c r="I88" s="17"/>
      <c r="J88" s="38">
        <v>180522.11</v>
      </c>
      <c r="K88" s="37"/>
      <c r="L88" s="45"/>
    </row>
    <row r="89" spans="1:13" ht="36.75" customHeight="1">
      <c r="A89" s="80" t="s">
        <v>154</v>
      </c>
      <c r="B89" s="57"/>
      <c r="C89" s="43" t="s">
        <v>202</v>
      </c>
      <c r="D89" s="43" t="s">
        <v>193</v>
      </c>
      <c r="E89" s="43" t="s">
        <v>46</v>
      </c>
      <c r="F89" s="5" t="s">
        <v>12</v>
      </c>
      <c r="G89" s="17">
        <v>249567.2</v>
      </c>
      <c r="H89" s="17"/>
      <c r="I89" s="17"/>
      <c r="J89" s="17"/>
      <c r="K89" s="37">
        <f>G89</f>
        <v>249567.2</v>
      </c>
      <c r="L89" s="43" t="s">
        <v>201</v>
      </c>
      <c r="M89" s="28"/>
    </row>
    <row r="90" spans="1:12" ht="48.75" customHeight="1">
      <c r="A90" s="81"/>
      <c r="B90" s="57"/>
      <c r="C90" s="44"/>
      <c r="D90" s="44"/>
      <c r="E90" s="44"/>
      <c r="F90" s="43" t="s">
        <v>141</v>
      </c>
      <c r="G90" s="51">
        <v>180522.11</v>
      </c>
      <c r="H90" s="51"/>
      <c r="I90" s="51"/>
      <c r="J90" s="51"/>
      <c r="K90" s="87">
        <f>G90</f>
        <v>180522.11</v>
      </c>
      <c r="L90" s="44"/>
    </row>
    <row r="91" spans="1:12" ht="24" customHeight="1">
      <c r="A91" s="82"/>
      <c r="B91" s="57"/>
      <c r="C91" s="45"/>
      <c r="D91" s="45"/>
      <c r="E91" s="45"/>
      <c r="F91" s="45"/>
      <c r="G91" s="52"/>
      <c r="H91" s="52"/>
      <c r="I91" s="52"/>
      <c r="J91" s="52"/>
      <c r="K91" s="88"/>
      <c r="L91" s="45"/>
    </row>
    <row r="92" spans="1:12" ht="34.5" customHeight="1">
      <c r="A92" s="47" t="s">
        <v>158</v>
      </c>
      <c r="B92" s="57"/>
      <c r="C92" s="71" t="s">
        <v>164</v>
      </c>
      <c r="D92" s="46" t="s">
        <v>143</v>
      </c>
      <c r="E92" s="46" t="s">
        <v>46</v>
      </c>
      <c r="F92" s="5" t="s">
        <v>12</v>
      </c>
      <c r="G92" s="17">
        <f t="shared" si="4"/>
        <v>456417.89</v>
      </c>
      <c r="H92" s="17"/>
      <c r="I92" s="17"/>
      <c r="J92" s="17">
        <v>456417.89</v>
      </c>
      <c r="K92" s="37"/>
      <c r="L92" s="43" t="s">
        <v>205</v>
      </c>
    </row>
    <row r="93" spans="1:12" ht="34.5" customHeight="1">
      <c r="A93" s="47"/>
      <c r="B93" s="57"/>
      <c r="C93" s="71"/>
      <c r="D93" s="46"/>
      <c r="E93" s="46"/>
      <c r="F93" s="5" t="s">
        <v>168</v>
      </c>
      <c r="G93" s="17">
        <f>SUM(H93:K93)</f>
        <v>436840</v>
      </c>
      <c r="H93" s="17"/>
      <c r="I93" s="17"/>
      <c r="J93" s="17">
        <v>436840</v>
      </c>
      <c r="K93" s="37"/>
      <c r="L93" s="44"/>
    </row>
    <row r="94" spans="1:12" ht="68.25" customHeight="1">
      <c r="A94" s="47"/>
      <c r="B94" s="57"/>
      <c r="C94" s="71"/>
      <c r="D94" s="46"/>
      <c r="E94" s="46"/>
      <c r="F94" s="5" t="s">
        <v>141</v>
      </c>
      <c r="G94" s="17">
        <f t="shared" si="4"/>
        <v>19577.89</v>
      </c>
      <c r="H94" s="17"/>
      <c r="I94" s="17"/>
      <c r="J94" s="17">
        <v>19577.89</v>
      </c>
      <c r="K94" s="37"/>
      <c r="L94" s="44"/>
    </row>
    <row r="95" spans="1:12" ht="15">
      <c r="A95" s="47" t="s">
        <v>155</v>
      </c>
      <c r="B95" s="57"/>
      <c r="C95" s="46" t="s">
        <v>172</v>
      </c>
      <c r="D95" s="46" t="s">
        <v>143</v>
      </c>
      <c r="E95" s="46" t="s">
        <v>46</v>
      </c>
      <c r="F95" s="5" t="s">
        <v>12</v>
      </c>
      <c r="G95" s="17">
        <f t="shared" si="4"/>
        <v>38763</v>
      </c>
      <c r="H95" s="17"/>
      <c r="I95" s="17"/>
      <c r="J95" s="17">
        <v>38763</v>
      </c>
      <c r="K95" s="37"/>
      <c r="L95" s="44"/>
    </row>
    <row r="96" spans="1:12" ht="172.5" customHeight="1">
      <c r="A96" s="47"/>
      <c r="B96" s="57"/>
      <c r="C96" s="46"/>
      <c r="D96" s="46"/>
      <c r="E96" s="46"/>
      <c r="F96" s="5" t="s">
        <v>146</v>
      </c>
      <c r="G96" s="17">
        <f t="shared" si="4"/>
        <v>38763</v>
      </c>
      <c r="H96" s="17"/>
      <c r="I96" s="17"/>
      <c r="J96" s="17">
        <v>38763</v>
      </c>
      <c r="K96" s="37"/>
      <c r="L96" s="44"/>
    </row>
    <row r="97" spans="1:12" ht="15">
      <c r="A97" s="47" t="s">
        <v>156</v>
      </c>
      <c r="B97" s="57"/>
      <c r="C97" s="46" t="s">
        <v>194</v>
      </c>
      <c r="D97" s="46" t="s">
        <v>143</v>
      </c>
      <c r="E97" s="46" t="s">
        <v>46</v>
      </c>
      <c r="F97" s="5" t="s">
        <v>12</v>
      </c>
      <c r="G97" s="17">
        <f t="shared" si="4"/>
        <v>145100</v>
      </c>
      <c r="H97" s="17"/>
      <c r="I97" s="17"/>
      <c r="J97" s="17">
        <v>145100</v>
      </c>
      <c r="K97" s="37"/>
      <c r="L97" s="44"/>
    </row>
    <row r="98" spans="1:12" ht="60.75" customHeight="1">
      <c r="A98" s="47"/>
      <c r="B98" s="57"/>
      <c r="C98" s="46"/>
      <c r="D98" s="46"/>
      <c r="E98" s="46"/>
      <c r="F98" s="5" t="s">
        <v>173</v>
      </c>
      <c r="G98" s="17">
        <f t="shared" si="4"/>
        <v>145100</v>
      </c>
      <c r="H98" s="17"/>
      <c r="I98" s="17"/>
      <c r="J98" s="17">
        <v>145100</v>
      </c>
      <c r="K98" s="37"/>
      <c r="L98" s="45"/>
    </row>
    <row r="99" spans="1:12" ht="17.25" customHeight="1">
      <c r="A99" s="47" t="s">
        <v>157</v>
      </c>
      <c r="B99" s="57"/>
      <c r="C99" s="46" t="s">
        <v>169</v>
      </c>
      <c r="D99" s="46" t="s">
        <v>143</v>
      </c>
      <c r="E99" s="46" t="s">
        <v>46</v>
      </c>
      <c r="F99" s="5" t="s">
        <v>12</v>
      </c>
      <c r="G99" s="17">
        <f t="shared" si="4"/>
        <v>358230</v>
      </c>
      <c r="H99" s="17"/>
      <c r="I99" s="17"/>
      <c r="J99" s="17">
        <v>358230</v>
      </c>
      <c r="K99" s="37"/>
      <c r="L99" s="43" t="s">
        <v>205</v>
      </c>
    </row>
    <row r="100" spans="1:12" ht="30" customHeight="1">
      <c r="A100" s="47"/>
      <c r="B100" s="57"/>
      <c r="C100" s="46"/>
      <c r="D100" s="46"/>
      <c r="E100" s="46"/>
      <c r="F100" s="5" t="s">
        <v>168</v>
      </c>
      <c r="G100" s="17">
        <f t="shared" si="4"/>
        <v>340810</v>
      </c>
      <c r="H100" s="17"/>
      <c r="I100" s="17"/>
      <c r="J100" s="17">
        <v>340810</v>
      </c>
      <c r="K100" s="37"/>
      <c r="L100" s="44"/>
    </row>
    <row r="101" spans="1:12" ht="60.75" customHeight="1">
      <c r="A101" s="47"/>
      <c r="B101" s="57"/>
      <c r="C101" s="46"/>
      <c r="D101" s="46"/>
      <c r="E101" s="46"/>
      <c r="F101" s="5" t="s">
        <v>176</v>
      </c>
      <c r="G101" s="17">
        <v>17420</v>
      </c>
      <c r="H101" s="17"/>
      <c r="I101" s="17"/>
      <c r="J101" s="17">
        <v>17420</v>
      </c>
      <c r="K101" s="8"/>
      <c r="L101" s="44"/>
    </row>
    <row r="102" spans="1:12" ht="98.25" customHeight="1">
      <c r="A102" s="6" t="s">
        <v>161</v>
      </c>
      <c r="B102" s="57"/>
      <c r="C102" s="18" t="s">
        <v>149</v>
      </c>
      <c r="D102" s="5">
        <v>2013</v>
      </c>
      <c r="E102" s="5"/>
      <c r="F102" s="5" t="s">
        <v>12</v>
      </c>
      <c r="G102" s="17">
        <f aca="true" t="shared" si="5" ref="G102:G125">SUM(H102:K102)</f>
        <v>5518</v>
      </c>
      <c r="H102" s="8"/>
      <c r="I102" s="17">
        <v>5518</v>
      </c>
      <c r="J102" s="8"/>
      <c r="K102" s="8"/>
      <c r="L102" s="44"/>
    </row>
    <row r="103" spans="1:12" ht="84.75" customHeight="1">
      <c r="A103" s="6" t="s">
        <v>165</v>
      </c>
      <c r="B103" s="57" t="s">
        <v>144</v>
      </c>
      <c r="C103" s="18" t="s">
        <v>170</v>
      </c>
      <c r="D103" s="5">
        <v>2013</v>
      </c>
      <c r="E103" s="5" t="s">
        <v>46</v>
      </c>
      <c r="F103" s="5" t="s">
        <v>12</v>
      </c>
      <c r="G103" s="17">
        <f t="shared" si="5"/>
        <v>27482</v>
      </c>
      <c r="H103" s="8"/>
      <c r="I103" s="17">
        <v>9482</v>
      </c>
      <c r="J103" s="17">
        <v>18000</v>
      </c>
      <c r="K103" s="8"/>
      <c r="L103" s="44"/>
    </row>
    <row r="104" spans="1:12" ht="27" customHeight="1">
      <c r="A104" s="47" t="s">
        <v>166</v>
      </c>
      <c r="B104" s="57"/>
      <c r="C104" s="85" t="s">
        <v>175</v>
      </c>
      <c r="D104" s="46">
        <v>2014</v>
      </c>
      <c r="E104" s="46" t="s">
        <v>46</v>
      </c>
      <c r="F104" s="5" t="s">
        <v>12</v>
      </c>
      <c r="G104" s="17">
        <f>SUM(H104:K104)</f>
        <v>870512</v>
      </c>
      <c r="H104" s="8"/>
      <c r="I104" s="17"/>
      <c r="J104" s="17">
        <v>870512</v>
      </c>
      <c r="K104" s="8"/>
      <c r="L104" s="44"/>
    </row>
    <row r="105" spans="1:12" ht="29.25" customHeight="1">
      <c r="A105" s="47"/>
      <c r="B105" s="57"/>
      <c r="C105" s="85"/>
      <c r="D105" s="46"/>
      <c r="E105" s="46"/>
      <c r="F105" s="43" t="s">
        <v>168</v>
      </c>
      <c r="G105" s="51">
        <f>SUM(H105:K105)</f>
        <v>855810</v>
      </c>
      <c r="H105" s="83"/>
      <c r="I105" s="51"/>
      <c r="J105" s="51">
        <v>855810</v>
      </c>
      <c r="K105" s="83"/>
      <c r="L105" s="44"/>
    </row>
    <row r="106" spans="1:12" ht="30" customHeight="1">
      <c r="A106" s="47"/>
      <c r="B106" s="57"/>
      <c r="C106" s="85"/>
      <c r="D106" s="46"/>
      <c r="E106" s="46"/>
      <c r="F106" s="45"/>
      <c r="G106" s="52"/>
      <c r="H106" s="84"/>
      <c r="I106" s="52"/>
      <c r="J106" s="52"/>
      <c r="K106" s="84"/>
      <c r="L106" s="44"/>
    </row>
    <row r="107" spans="1:12" ht="104.25" customHeight="1">
      <c r="A107" s="6" t="s">
        <v>174</v>
      </c>
      <c r="B107" s="57"/>
      <c r="C107" s="18" t="s">
        <v>167</v>
      </c>
      <c r="D107" s="5">
        <v>2014</v>
      </c>
      <c r="E107" s="5" t="s">
        <v>46</v>
      </c>
      <c r="F107" s="5" t="s">
        <v>118</v>
      </c>
      <c r="G107" s="17">
        <f t="shared" si="5"/>
        <v>630000</v>
      </c>
      <c r="H107" s="8"/>
      <c r="I107" s="17"/>
      <c r="J107" s="8">
        <v>630000</v>
      </c>
      <c r="K107" s="8"/>
      <c r="L107" s="44"/>
    </row>
    <row r="108" spans="1:12" ht="104.25" customHeight="1">
      <c r="A108" s="6" t="s">
        <v>199</v>
      </c>
      <c r="B108" s="57"/>
      <c r="C108" s="18" t="s">
        <v>204</v>
      </c>
      <c r="D108" s="5">
        <v>2014</v>
      </c>
      <c r="E108" s="5" t="s">
        <v>46</v>
      </c>
      <c r="F108" s="5" t="s">
        <v>118</v>
      </c>
      <c r="G108" s="17">
        <f>SUM(H108:K108)</f>
        <v>35000</v>
      </c>
      <c r="H108" s="8"/>
      <c r="I108" s="17"/>
      <c r="J108" s="17">
        <v>35000</v>
      </c>
      <c r="K108" s="8"/>
      <c r="L108" s="45"/>
    </row>
    <row r="109" spans="1:12" ht="126" customHeight="1">
      <c r="A109" s="6" t="s">
        <v>200</v>
      </c>
      <c r="B109" s="57"/>
      <c r="C109" s="29" t="s">
        <v>203</v>
      </c>
      <c r="D109" s="5">
        <v>2015</v>
      </c>
      <c r="E109" s="30" t="s">
        <v>46</v>
      </c>
      <c r="F109" s="9" t="s">
        <v>12</v>
      </c>
      <c r="G109" s="17">
        <v>31742.62</v>
      </c>
      <c r="H109" s="17"/>
      <c r="I109" s="17"/>
      <c r="J109" s="17"/>
      <c r="K109" s="17">
        <f>G109</f>
        <v>31742.62</v>
      </c>
      <c r="L109" s="46" t="s">
        <v>15</v>
      </c>
    </row>
    <row r="110" spans="1:12" ht="33.75" customHeight="1">
      <c r="A110" s="42" t="s">
        <v>150</v>
      </c>
      <c r="B110" s="42"/>
      <c r="C110" s="46"/>
      <c r="D110" s="46"/>
      <c r="E110" s="46"/>
      <c r="F110" s="9" t="s">
        <v>6</v>
      </c>
      <c r="G110" s="35">
        <f>SUM(H110:K110)</f>
        <v>4777830.82</v>
      </c>
      <c r="H110" s="35">
        <v>0</v>
      </c>
      <c r="I110" s="35">
        <v>1204034</v>
      </c>
      <c r="J110" s="35">
        <v>3292487</v>
      </c>
      <c r="K110" s="35">
        <f>K109+K89</f>
        <v>281309.82</v>
      </c>
      <c r="L110" s="46"/>
    </row>
    <row r="111" spans="1:13" ht="33" customHeight="1">
      <c r="A111" s="42"/>
      <c r="B111" s="42"/>
      <c r="C111" s="46"/>
      <c r="D111" s="46"/>
      <c r="E111" s="46"/>
      <c r="F111" s="9" t="s">
        <v>12</v>
      </c>
      <c r="G111" s="35">
        <f t="shared" si="5"/>
        <v>4777830.82</v>
      </c>
      <c r="H111" s="35">
        <v>0</v>
      </c>
      <c r="I111" s="35">
        <v>1204034</v>
      </c>
      <c r="J111" s="35">
        <v>3292487</v>
      </c>
      <c r="K111" s="35">
        <f>K109+K89</f>
        <v>281309.82</v>
      </c>
      <c r="L111" s="9"/>
      <c r="M111" s="31"/>
    </row>
    <row r="112" spans="1:12" ht="30">
      <c r="A112" s="42"/>
      <c r="B112" s="42"/>
      <c r="C112" s="46"/>
      <c r="D112" s="46"/>
      <c r="E112" s="46"/>
      <c r="F112" s="5" t="s">
        <v>190</v>
      </c>
      <c r="G112" s="35">
        <f t="shared" si="5"/>
        <v>2056360</v>
      </c>
      <c r="H112" s="35">
        <v>0</v>
      </c>
      <c r="I112" s="35"/>
      <c r="J112" s="35">
        <v>2056360</v>
      </c>
      <c r="K112" s="35">
        <v>0</v>
      </c>
      <c r="L112" s="9"/>
    </row>
    <row r="113" spans="1:13" ht="45">
      <c r="A113" s="42"/>
      <c r="B113" s="42"/>
      <c r="C113" s="46"/>
      <c r="D113" s="46"/>
      <c r="E113" s="46"/>
      <c r="F113" s="5" t="s">
        <v>141</v>
      </c>
      <c r="G113" s="35">
        <f>SUM(H113:K113)</f>
        <v>640622.11</v>
      </c>
      <c r="H113" s="8">
        <v>0</v>
      </c>
      <c r="I113" s="8">
        <v>260000</v>
      </c>
      <c r="J113" s="8">
        <v>200100</v>
      </c>
      <c r="K113" s="8">
        <f>K90</f>
        <v>180522.11</v>
      </c>
      <c r="L113" s="39"/>
      <c r="M113" s="31"/>
    </row>
    <row r="114" spans="1:12" ht="45">
      <c r="A114" s="42"/>
      <c r="B114" s="42"/>
      <c r="C114" s="46"/>
      <c r="D114" s="46"/>
      <c r="E114" s="46"/>
      <c r="F114" s="5" t="s">
        <v>146</v>
      </c>
      <c r="G114" s="35">
        <f t="shared" si="5"/>
        <v>38763</v>
      </c>
      <c r="H114" s="8"/>
      <c r="I114" s="8"/>
      <c r="J114" s="8">
        <v>38763</v>
      </c>
      <c r="K114" s="8"/>
      <c r="L114" s="9"/>
    </row>
    <row r="115" spans="1:12" ht="45">
      <c r="A115" s="42"/>
      <c r="B115" s="42"/>
      <c r="C115" s="46"/>
      <c r="D115" s="46"/>
      <c r="E115" s="46"/>
      <c r="F115" s="5" t="s">
        <v>147</v>
      </c>
      <c r="G115" s="35">
        <f t="shared" si="5"/>
        <v>145100</v>
      </c>
      <c r="H115" s="8"/>
      <c r="I115" s="8"/>
      <c r="J115" s="8">
        <v>145100</v>
      </c>
      <c r="K115" s="8"/>
      <c r="L115" s="9"/>
    </row>
    <row r="116" spans="1:12" ht="45">
      <c r="A116" s="42"/>
      <c r="B116" s="42"/>
      <c r="C116" s="46"/>
      <c r="D116" s="46"/>
      <c r="E116" s="46"/>
      <c r="F116" s="5" t="s">
        <v>148</v>
      </c>
      <c r="G116" s="35">
        <f t="shared" si="5"/>
        <v>17420</v>
      </c>
      <c r="H116" s="33"/>
      <c r="I116" s="33"/>
      <c r="J116" s="34">
        <v>17420</v>
      </c>
      <c r="K116" s="33"/>
      <c r="L116" s="9"/>
    </row>
    <row r="117" spans="1:13" ht="26.25" customHeight="1">
      <c r="A117" s="53" t="s">
        <v>151</v>
      </c>
      <c r="B117" s="54"/>
      <c r="C117" s="46"/>
      <c r="D117" s="46"/>
      <c r="E117" s="46"/>
      <c r="F117" s="10" t="s">
        <v>6</v>
      </c>
      <c r="G117" s="17">
        <f>SUM(H117:K117)</f>
        <v>6101683.82</v>
      </c>
      <c r="H117" s="17">
        <v>248738</v>
      </c>
      <c r="I117" s="17">
        <v>1601034</v>
      </c>
      <c r="J117" s="17">
        <v>3454602</v>
      </c>
      <c r="K117" s="17">
        <f>516000+K89+K109</f>
        <v>797309.82</v>
      </c>
      <c r="L117" s="19"/>
      <c r="M117" s="31"/>
    </row>
    <row r="118" spans="1:13" ht="35.25" customHeight="1">
      <c r="A118" s="55"/>
      <c r="B118" s="56"/>
      <c r="C118" s="46"/>
      <c r="D118" s="46"/>
      <c r="E118" s="46"/>
      <c r="F118" s="10" t="s">
        <v>12</v>
      </c>
      <c r="G118" s="17">
        <f t="shared" si="5"/>
        <v>6003683.82</v>
      </c>
      <c r="H118" s="17">
        <v>227738</v>
      </c>
      <c r="I118" s="17">
        <v>1578034</v>
      </c>
      <c r="J118" s="32">
        <v>3427602</v>
      </c>
      <c r="K118" s="17">
        <f>489000+K89+K109</f>
        <v>770309.82</v>
      </c>
      <c r="L118" s="19"/>
      <c r="M118" s="31"/>
    </row>
    <row r="119" spans="1:12" ht="59.25" customHeight="1">
      <c r="A119" s="55"/>
      <c r="B119" s="56"/>
      <c r="C119" s="46"/>
      <c r="D119" s="46"/>
      <c r="E119" s="46"/>
      <c r="F119" s="5" t="s">
        <v>190</v>
      </c>
      <c r="G119" s="17">
        <f t="shared" si="5"/>
        <v>2056360</v>
      </c>
      <c r="H119" s="17"/>
      <c r="I119" s="17"/>
      <c r="J119" s="17">
        <v>2056360</v>
      </c>
      <c r="K119" s="17"/>
      <c r="L119" s="19"/>
    </row>
    <row r="120" spans="1:17" ht="54" customHeight="1">
      <c r="A120" s="55"/>
      <c r="B120" s="56"/>
      <c r="C120" s="46"/>
      <c r="D120" s="46"/>
      <c r="E120" s="46"/>
      <c r="F120" s="5" t="s">
        <v>191</v>
      </c>
      <c r="G120" s="17">
        <f t="shared" si="5"/>
        <v>266438</v>
      </c>
      <c r="H120" s="8">
        <v>95238</v>
      </c>
      <c r="I120" s="8">
        <v>96000</v>
      </c>
      <c r="J120" s="8">
        <v>75200</v>
      </c>
      <c r="K120" s="8"/>
      <c r="L120" s="10"/>
      <c r="M120" s="24"/>
      <c r="N120" s="24"/>
      <c r="O120" s="24"/>
      <c r="P120" s="24"/>
      <c r="Q120" s="24"/>
    </row>
    <row r="121" spans="1:12" ht="60.75" customHeight="1">
      <c r="A121" s="55"/>
      <c r="B121" s="56"/>
      <c r="C121" s="46"/>
      <c r="D121" s="46"/>
      <c r="E121" s="46"/>
      <c r="F121" s="5" t="s">
        <v>141</v>
      </c>
      <c r="G121" s="17">
        <f>SUM(H121:K121)</f>
        <v>660622.11</v>
      </c>
      <c r="H121" s="8">
        <v>0</v>
      </c>
      <c r="I121" s="8">
        <v>270000</v>
      </c>
      <c r="J121" s="8">
        <v>210100</v>
      </c>
      <c r="K121" s="8">
        <f>K90</f>
        <v>180522.11</v>
      </c>
      <c r="L121" s="20"/>
    </row>
    <row r="122" spans="1:12" ht="120" customHeight="1">
      <c r="A122" s="55"/>
      <c r="B122" s="56"/>
      <c r="C122" s="46"/>
      <c r="D122" s="26"/>
      <c r="E122" s="26"/>
      <c r="F122" s="5" t="s">
        <v>146</v>
      </c>
      <c r="G122" s="17">
        <f t="shared" si="5"/>
        <v>38763</v>
      </c>
      <c r="H122" s="17"/>
      <c r="I122" s="17"/>
      <c r="J122" s="17">
        <v>38763</v>
      </c>
      <c r="K122" s="17"/>
      <c r="L122" s="5"/>
    </row>
    <row r="123" spans="1:12" ht="45">
      <c r="A123" s="55"/>
      <c r="B123" s="56"/>
      <c r="C123" s="46"/>
      <c r="D123" s="26"/>
      <c r="E123" s="26"/>
      <c r="F123" s="5" t="s">
        <v>147</v>
      </c>
      <c r="G123" s="17">
        <f t="shared" si="5"/>
        <v>145100</v>
      </c>
      <c r="H123" s="33"/>
      <c r="I123" s="33"/>
      <c r="J123" s="34">
        <v>145100</v>
      </c>
      <c r="K123" s="33"/>
      <c r="L123" s="9"/>
    </row>
    <row r="124" spans="1:12" ht="53.25" customHeight="1">
      <c r="A124" s="55"/>
      <c r="B124" s="56"/>
      <c r="C124" s="46"/>
      <c r="D124" s="27"/>
      <c r="E124" s="27"/>
      <c r="F124" s="5" t="s">
        <v>148</v>
      </c>
      <c r="G124" s="17">
        <f t="shared" si="5"/>
        <v>17420</v>
      </c>
      <c r="H124" s="33"/>
      <c r="I124" s="33"/>
      <c r="J124" s="34">
        <v>17420</v>
      </c>
      <c r="K124" s="33"/>
      <c r="L124" s="9"/>
    </row>
    <row r="125" spans="1:12" ht="30.75" customHeight="1">
      <c r="A125" s="40"/>
      <c r="B125" s="41"/>
      <c r="C125" s="46"/>
      <c r="D125" s="4"/>
      <c r="E125" s="4"/>
      <c r="F125" s="10" t="s">
        <v>43</v>
      </c>
      <c r="G125" s="17">
        <f t="shared" si="5"/>
        <v>98000</v>
      </c>
      <c r="H125" s="17">
        <v>21000</v>
      </c>
      <c r="I125" s="17">
        <v>23000</v>
      </c>
      <c r="J125" s="17">
        <v>27000</v>
      </c>
      <c r="K125" s="17">
        <v>27000</v>
      </c>
      <c r="L125" s="19"/>
    </row>
    <row r="126" spans="1:12" ht="12.7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</row>
    <row r="127" spans="1:12" ht="12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3:11" ht="15" customHeight="1">
      <c r="C128" s="49" t="s">
        <v>206</v>
      </c>
      <c r="D128" s="49"/>
      <c r="E128" s="49"/>
      <c r="F128" s="49"/>
      <c r="G128" s="49"/>
      <c r="H128" s="49"/>
      <c r="I128" s="49"/>
      <c r="J128" s="49"/>
      <c r="K128" s="49"/>
    </row>
    <row r="129" spans="3:11" ht="15" customHeight="1"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3:11" ht="15" customHeight="1">
      <c r="C130" s="49"/>
      <c r="D130" s="49"/>
      <c r="E130" s="49"/>
      <c r="F130" s="49"/>
      <c r="G130" s="49"/>
      <c r="H130" s="49"/>
      <c r="I130" s="49"/>
      <c r="J130" s="49"/>
      <c r="K130" s="49"/>
    </row>
  </sheetData>
  <sheetProtection/>
  <mergeCells count="171">
    <mergeCell ref="E97:E98"/>
    <mergeCell ref="H105:H106"/>
    <mergeCell ref="L81:L88"/>
    <mergeCell ref="L92:L98"/>
    <mergeCell ref="L99:L108"/>
    <mergeCell ref="K81:K82"/>
    <mergeCell ref="K90:K91"/>
    <mergeCell ref="L89:L91"/>
    <mergeCell ref="K84:K85"/>
    <mergeCell ref="F105:F106"/>
    <mergeCell ref="C104:C106"/>
    <mergeCell ref="D104:D106"/>
    <mergeCell ref="E104:E106"/>
    <mergeCell ref="B52:B54"/>
    <mergeCell ref="B81:B102"/>
    <mergeCell ref="A89:A91"/>
    <mergeCell ref="C99:C101"/>
    <mergeCell ref="A77:B79"/>
    <mergeCell ref="A73:A74"/>
    <mergeCell ref="B73:B76"/>
    <mergeCell ref="A55:B56"/>
    <mergeCell ref="C73:C74"/>
    <mergeCell ref="A92:A94"/>
    <mergeCell ref="B47:B51"/>
    <mergeCell ref="A61:B63"/>
    <mergeCell ref="A86:A88"/>
    <mergeCell ref="E117:E121"/>
    <mergeCell ref="D117:D121"/>
    <mergeCell ref="D110:D116"/>
    <mergeCell ref="A110:B116"/>
    <mergeCell ref="C86:C88"/>
    <mergeCell ref="A75:A76"/>
    <mergeCell ref="C77:C79"/>
    <mergeCell ref="D8:D9"/>
    <mergeCell ref="H84:H85"/>
    <mergeCell ref="H81:H82"/>
    <mergeCell ref="F4:F6"/>
    <mergeCell ref="E18:E20"/>
    <mergeCell ref="E24:E25"/>
    <mergeCell ref="D4:D6"/>
    <mergeCell ref="D10:D11"/>
    <mergeCell ref="D77:D79"/>
    <mergeCell ref="E75:E76"/>
    <mergeCell ref="C4:C6"/>
    <mergeCell ref="D21:D23"/>
    <mergeCell ref="E12:E13"/>
    <mergeCell ref="D24:D25"/>
    <mergeCell ref="C24:C25"/>
    <mergeCell ref="E10:E11"/>
    <mergeCell ref="D18:D20"/>
    <mergeCell ref="D12:D13"/>
    <mergeCell ref="E4:E6"/>
    <mergeCell ref="E8:E9"/>
    <mergeCell ref="A34:B36"/>
    <mergeCell ref="A27:A28"/>
    <mergeCell ref="D45:D46"/>
    <mergeCell ref="A71:B72"/>
    <mergeCell ref="B64:B65"/>
    <mergeCell ref="B66:B67"/>
    <mergeCell ref="B69:B70"/>
    <mergeCell ref="D55:D56"/>
    <mergeCell ref="A45:B46"/>
    <mergeCell ref="A38:B38"/>
    <mergeCell ref="B4:B6"/>
    <mergeCell ref="A18:B20"/>
    <mergeCell ref="A8:A9"/>
    <mergeCell ref="A12:A13"/>
    <mergeCell ref="A10:A11"/>
    <mergeCell ref="B8:B17"/>
    <mergeCell ref="C8:C9"/>
    <mergeCell ref="C10:C11"/>
    <mergeCell ref="C12:C13"/>
    <mergeCell ref="C27:C28"/>
    <mergeCell ref="C21:C23"/>
    <mergeCell ref="A24:A25"/>
    <mergeCell ref="C18:C20"/>
    <mergeCell ref="A21:A23"/>
    <mergeCell ref="E110:E116"/>
    <mergeCell ref="E86:E88"/>
    <mergeCell ref="C92:C94"/>
    <mergeCell ref="D89:D91"/>
    <mergeCell ref="E89:E91"/>
    <mergeCell ref="C81:C85"/>
    <mergeCell ref="E81:E85"/>
    <mergeCell ref="D92:D94"/>
    <mergeCell ref="B21:B33"/>
    <mergeCell ref="D73:D74"/>
    <mergeCell ref="C97:C98"/>
    <mergeCell ref="J84:J85"/>
    <mergeCell ref="L57:L59"/>
    <mergeCell ref="L73:L74"/>
    <mergeCell ref="L75:L76"/>
    <mergeCell ref="D86:D88"/>
    <mergeCell ref="E92:E94"/>
    <mergeCell ref="F90:F91"/>
    <mergeCell ref="E77:E79"/>
    <mergeCell ref="D75:D76"/>
    <mergeCell ref="D81:D85"/>
    <mergeCell ref="J2:L2"/>
    <mergeCell ref="L10:L11"/>
    <mergeCell ref="L21:L23"/>
    <mergeCell ref="L4:L6"/>
    <mergeCell ref="G4:K4"/>
    <mergeCell ref="L12:L13"/>
    <mergeCell ref="L8:L9"/>
    <mergeCell ref="H5:K5"/>
    <mergeCell ref="G5:G6"/>
    <mergeCell ref="A1:L1"/>
    <mergeCell ref="D57:D59"/>
    <mergeCell ref="E55:E56"/>
    <mergeCell ref="B3:L3"/>
    <mergeCell ref="E45:E46"/>
    <mergeCell ref="D34:D36"/>
    <mergeCell ref="E34:E36"/>
    <mergeCell ref="L26:L28"/>
    <mergeCell ref="A4:A6"/>
    <mergeCell ref="A57:A59"/>
    <mergeCell ref="E21:E23"/>
    <mergeCell ref="L24:L25"/>
    <mergeCell ref="B39:B44"/>
    <mergeCell ref="B57:B60"/>
    <mergeCell ref="C34:C36"/>
    <mergeCell ref="E27:E28"/>
    <mergeCell ref="L29:L31"/>
    <mergeCell ref="D27:D28"/>
    <mergeCell ref="C45:C46"/>
    <mergeCell ref="C55:C56"/>
    <mergeCell ref="L43:L44"/>
    <mergeCell ref="E57:E59"/>
    <mergeCell ref="L47:L50"/>
    <mergeCell ref="F84:F85"/>
    <mergeCell ref="F81:F82"/>
    <mergeCell ref="E73:E74"/>
    <mergeCell ref="L40:L42"/>
    <mergeCell ref="J81:J82"/>
    <mergeCell ref="A117:B125"/>
    <mergeCell ref="A68:B68"/>
    <mergeCell ref="C89:C91"/>
    <mergeCell ref="C75:C76"/>
    <mergeCell ref="B103:B109"/>
    <mergeCell ref="C117:C125"/>
    <mergeCell ref="I90:I91"/>
    <mergeCell ref="J90:J91"/>
    <mergeCell ref="D99:D101"/>
    <mergeCell ref="C61:C63"/>
    <mergeCell ref="D97:D98"/>
    <mergeCell ref="E61:E63"/>
    <mergeCell ref="G84:G85"/>
    <mergeCell ref="G81:G82"/>
    <mergeCell ref="I84:I85"/>
    <mergeCell ref="I81:I82"/>
    <mergeCell ref="L109:L110"/>
    <mergeCell ref="A99:A101"/>
    <mergeCell ref="C95:C96"/>
    <mergeCell ref="A95:A96"/>
    <mergeCell ref="A104:A106"/>
    <mergeCell ref="G105:G106"/>
    <mergeCell ref="C110:C116"/>
    <mergeCell ref="I105:I106"/>
    <mergeCell ref="J105:J106"/>
    <mergeCell ref="K105:K106"/>
    <mergeCell ref="D61:D63"/>
    <mergeCell ref="A81:A85"/>
    <mergeCell ref="E99:E101"/>
    <mergeCell ref="C128:K130"/>
    <mergeCell ref="A126:L126"/>
    <mergeCell ref="E95:E96"/>
    <mergeCell ref="D95:D96"/>
    <mergeCell ref="A97:A98"/>
    <mergeCell ref="G90:G91"/>
    <mergeCell ref="H90:H91"/>
  </mergeCells>
  <printOptions/>
  <pageMargins left="0.4330708661417323" right="0.11811023622047245" top="0.6299212598425197" bottom="0.4724409448818898" header="0.31496062992125984" footer="0.31496062992125984"/>
  <pageSetup firstPageNumber="1" useFirstPageNumber="1" fitToHeight="14" horizontalDpi="600" verticalDpi="600" orientation="landscape" paperSize="9" scale="60" r:id="rId1"/>
  <headerFooter alignWithMargins="0">
    <oddHeader>&amp;RПродовження додатку</oddHeader>
  </headerFooter>
  <rowBreaks count="4" manualBreakCount="4">
    <brk id="20" max="255" man="1"/>
    <brk id="37" max="255" man="1"/>
    <brk id="72" max="255" man="1"/>
    <brk id="8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0" sqref="D10"/>
    </sheetView>
  </sheetViews>
  <sheetFormatPr defaultColWidth="9.140625" defaultRowHeight="15"/>
  <sheetData>
    <row r="1" spans="1:3" ht="15">
      <c r="A1">
        <v>39034</v>
      </c>
      <c r="C1">
        <v>423899</v>
      </c>
    </row>
    <row r="2" spans="1:3" ht="15">
      <c r="A2">
        <v>1150000</v>
      </c>
      <c r="C2">
        <v>158300</v>
      </c>
    </row>
    <row r="3" spans="1:3" ht="15">
      <c r="A3">
        <v>423899</v>
      </c>
      <c r="C3">
        <v>39763</v>
      </c>
    </row>
    <row r="4" spans="1:3" ht="15">
      <c r="A4">
        <v>158300</v>
      </c>
      <c r="C4">
        <v>148600</v>
      </c>
    </row>
    <row r="5" spans="1:3" ht="15">
      <c r="A5">
        <v>39763</v>
      </c>
      <c r="C5">
        <v>79600</v>
      </c>
    </row>
    <row r="6" spans="1:3" ht="15">
      <c r="A6">
        <v>148600</v>
      </c>
      <c r="C6">
        <v>18000</v>
      </c>
    </row>
    <row r="7" spans="1:3" ht="15">
      <c r="A7">
        <v>79600</v>
      </c>
      <c r="C7" s="1">
        <f>SUM(C1:C6)</f>
        <v>868162</v>
      </c>
    </row>
    <row r="8" ht="15">
      <c r="A8">
        <v>5518</v>
      </c>
    </row>
    <row r="9" ht="15">
      <c r="A9">
        <v>27482</v>
      </c>
    </row>
    <row r="10" ht="15">
      <c r="A10" s="1">
        <f>SUM(A1:A9)</f>
        <v>2072196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2015-02-19T12:12:46Z</cp:lastPrinted>
  <dcterms:created xsi:type="dcterms:W3CDTF">2014-09-16T11:12:47Z</dcterms:created>
  <dcterms:modified xsi:type="dcterms:W3CDTF">2015-02-25T14:24:40Z</dcterms:modified>
  <cp:category/>
  <cp:version/>
  <cp:contentType/>
  <cp:contentStatus/>
</cp:coreProperties>
</file>