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446" windowWidth="7305" windowHeight="6585" tabRatio="501" activeTab="0"/>
  </bookViews>
  <sheets>
    <sheet name="ВИДАТКИ , ФІНАНСУВАННЯ" sheetId="1" r:id="rId1"/>
  </sheets>
  <definedNames/>
  <calcPr fullCalcOnLoad="1" fullPrecision="0"/>
</workbook>
</file>

<file path=xl/sharedStrings.xml><?xml version="1.0" encoding="utf-8"?>
<sst xmlns="http://schemas.openxmlformats.org/spreadsheetml/2006/main" count="84" uniqueCount="60">
  <si>
    <t>Цільові фонди</t>
  </si>
  <si>
    <t>Код</t>
  </si>
  <si>
    <t>Разом</t>
  </si>
  <si>
    <t>Освiта</t>
  </si>
  <si>
    <t>Охорона здоров'я</t>
  </si>
  <si>
    <t>Соцiальний захист та соцiальне забезпечення</t>
  </si>
  <si>
    <t>Культура i мистецтво</t>
  </si>
  <si>
    <t>Засоби масової iнформацiї</t>
  </si>
  <si>
    <t>010000</t>
  </si>
  <si>
    <t>Державне управління</t>
  </si>
  <si>
    <t>070000</t>
  </si>
  <si>
    <t>080000</t>
  </si>
  <si>
    <t>090000</t>
  </si>
  <si>
    <t>110000</t>
  </si>
  <si>
    <t>120000</t>
  </si>
  <si>
    <t>130000</t>
  </si>
  <si>
    <t>Фізична культура і спорт</t>
  </si>
  <si>
    <t>170000</t>
  </si>
  <si>
    <t>210000</t>
  </si>
  <si>
    <t>240000</t>
  </si>
  <si>
    <t>Будівництво</t>
  </si>
  <si>
    <t>Транспорт, шляхове господарство</t>
  </si>
  <si>
    <t>РАЗОМ ВИДАТКІВ обласного бюджету</t>
  </si>
  <si>
    <t>Кошти, одержані із загального фонду бюджету до бюджету розвитку (спеціального фонду)</t>
  </si>
  <si>
    <t>160000</t>
  </si>
  <si>
    <t>Сільське господарство</t>
  </si>
  <si>
    <t>Охорона навколишнього природного середовища</t>
  </si>
  <si>
    <t>Кошти, що передаються до бюджетів інших рівнів</t>
  </si>
  <si>
    <t>Видатки, не віднесені до основних груп</t>
  </si>
  <si>
    <t>Запобігання та лiквiдацiя надзвичайних ситуацiй та наслiдкiв стихiйного лиха</t>
  </si>
  <si>
    <t>Інші послуги, пов'язані з економічною діяльністю</t>
  </si>
  <si>
    <t>(тис. гривень)</t>
  </si>
  <si>
    <t>Загальний фонд</t>
  </si>
  <si>
    <t>Спеціальний фонд</t>
  </si>
  <si>
    <t>Видатки бюджету</t>
  </si>
  <si>
    <t>6.2.</t>
  </si>
  <si>
    <t>№ з/п</t>
  </si>
  <si>
    <t>КТКВК</t>
  </si>
  <si>
    <t>2013 рік (прогноз)</t>
  </si>
  <si>
    <t>загальний фонд</t>
  </si>
  <si>
    <t>спеціальний фонд</t>
  </si>
  <si>
    <t>Назва</t>
  </si>
  <si>
    <t>Фінансування</t>
  </si>
  <si>
    <t>Баркулова</t>
  </si>
  <si>
    <t>доходи</t>
  </si>
  <si>
    <t>Лена</t>
  </si>
  <si>
    <t>Всього повна потреба</t>
  </si>
  <si>
    <t>Дотації  вирівнювання</t>
  </si>
  <si>
    <t>Субвенції з районного бюджету</t>
  </si>
  <si>
    <t>Додаток 8</t>
  </si>
  <si>
    <t>Додаток 9</t>
  </si>
  <si>
    <t>Начальник фінансового управління                                                                                                                                                 К.В.Лісунова</t>
  </si>
  <si>
    <t>2015 рік</t>
  </si>
  <si>
    <t>Видатки районного бюджету на 2014-2015 роки</t>
  </si>
  <si>
    <r>
      <t xml:space="preserve">Джерела фінансування районного бюджету на 2014-2015 роки                                      </t>
    </r>
    <r>
      <rPr>
        <sz val="15"/>
        <rFont val="Times New Roman"/>
        <family val="1"/>
      </rPr>
      <t>тис.грн</t>
    </r>
  </si>
  <si>
    <t>Затверджено сесією на 2014 рік</t>
  </si>
  <si>
    <t>необхідно додатково на 2014 рік</t>
  </si>
  <si>
    <t>2016 рік</t>
  </si>
  <si>
    <t>Субвенції з державного та обласного бюджетів</t>
  </si>
  <si>
    <t>до Пояснювальної записки рішення районної ради від 25.01.2014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</si>
</sst>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"/>
    <numFmt numFmtId="173" formatCode="0.0000"/>
    <numFmt numFmtId="174" formatCode="#,###"/>
    <numFmt numFmtId="175" formatCode="0.0;[Red]0.0"/>
    <numFmt numFmtId="176" formatCode="#,##0.0"/>
  </numFmts>
  <fonts count="40">
    <font>
      <sz val="10"/>
      <name val="Times"/>
      <family val="0"/>
    </font>
    <font>
      <sz val="12"/>
      <color indexed="8"/>
      <name val="Times New Roman"/>
      <family val="2"/>
    </font>
    <font>
      <sz val="12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0"/>
      <name val="Times"/>
      <family val="1"/>
    </font>
    <font>
      <sz val="8"/>
      <name val="Times"/>
      <family val="0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.5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sz val="15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0" borderId="0">
      <alignment/>
      <protection/>
    </xf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175" fontId="6" fillId="0" borderId="9">
      <alignment horizontal="center"/>
      <protection/>
    </xf>
    <xf numFmtId="0" fontId="29" fillId="0" borderId="10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  <xf numFmtId="174" fontId="5" fillId="0" borderId="11" applyFon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left" vertical="top" wrapText="1"/>
    </xf>
    <xf numFmtId="172" fontId="10" fillId="0" borderId="0" xfId="0" applyNumberFormat="1" applyFont="1" applyFill="1" applyBorder="1" applyAlignment="1">
      <alignment/>
    </xf>
    <xf numFmtId="172" fontId="10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172" fontId="10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76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/>
    </xf>
    <xf numFmtId="0" fontId="32" fillId="0" borderId="0" xfId="0" applyFont="1" applyFill="1" applyAlignment="1">
      <alignment horizontal="right"/>
    </xf>
    <xf numFmtId="176" fontId="33" fillId="0" borderId="0" xfId="0" applyNumberFormat="1" applyFont="1" applyFill="1" applyAlignment="1">
      <alignment/>
    </xf>
    <xf numFmtId="0" fontId="32" fillId="0" borderId="0" xfId="0" applyFont="1" applyFill="1" applyAlignment="1">
      <alignment horizontal="right"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right"/>
    </xf>
    <xf numFmtId="176" fontId="3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10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36" fillId="0" borderId="15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1" xfId="0" applyFont="1" applyFill="1" applyBorder="1" applyAlignment="1">
      <alignment horizontal="center" vertical="center" wrapText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23" xfId="0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left" wrapText="1"/>
    </xf>
    <xf numFmtId="0" fontId="37" fillId="0" borderId="14" xfId="0" applyFont="1" applyFill="1" applyBorder="1" applyAlignment="1">
      <alignment horizontal="right" wrapText="1"/>
    </xf>
    <xf numFmtId="176" fontId="37" fillId="0" borderId="14" xfId="0" applyNumberFormat="1" applyFont="1" applyFill="1" applyBorder="1" applyAlignment="1">
      <alignment horizontal="right" wrapText="1"/>
    </xf>
    <xf numFmtId="172" fontId="37" fillId="0" borderId="14" xfId="0" applyNumberFormat="1" applyFont="1" applyFill="1" applyBorder="1" applyAlignment="1">
      <alignment horizontal="center" vertical="center"/>
    </xf>
    <xf numFmtId="172" fontId="37" fillId="0" borderId="14" xfId="0" applyNumberFormat="1" applyFont="1" applyFill="1" applyBorder="1" applyAlignment="1">
      <alignment vertical="top" wrapText="1"/>
    </xf>
    <xf numFmtId="172" fontId="37" fillId="0" borderId="14" xfId="0" applyNumberFormat="1" applyFont="1" applyFill="1" applyBorder="1" applyAlignment="1">
      <alignment horizontal="right" vertical="top" wrapText="1"/>
    </xf>
    <xf numFmtId="1" fontId="37" fillId="0" borderId="14" xfId="0" applyNumberFormat="1" applyFont="1" applyFill="1" applyBorder="1" applyAlignment="1">
      <alignment horizontal="center" vertical="center"/>
    </xf>
    <xf numFmtId="176" fontId="37" fillId="0" borderId="14" xfId="0" applyNumberFormat="1" applyFont="1" applyFill="1" applyBorder="1" applyAlignment="1">
      <alignment/>
    </xf>
    <xf numFmtId="172" fontId="36" fillId="0" borderId="14" xfId="0" applyNumberFormat="1" applyFont="1" applyFill="1" applyBorder="1" applyAlignment="1">
      <alignment horizontal="center" vertical="center"/>
    </xf>
    <xf numFmtId="172" fontId="36" fillId="0" borderId="14" xfId="0" applyNumberFormat="1" applyFont="1" applyFill="1" applyBorder="1" applyAlignment="1">
      <alignment horizontal="left" vertical="top" wrapText="1"/>
    </xf>
    <xf numFmtId="176" fontId="36" fillId="0" borderId="14" xfId="0" applyNumberFormat="1" applyFont="1" applyFill="1" applyBorder="1" applyAlignment="1">
      <alignment/>
    </xf>
    <xf numFmtId="0" fontId="37" fillId="0" borderId="14" xfId="0" applyFont="1" applyFill="1" applyBorder="1" applyAlignment="1">
      <alignment horizontal="left" vertical="top" wrapText="1"/>
    </xf>
    <xf numFmtId="0" fontId="37" fillId="0" borderId="14" xfId="0" applyFont="1" applyFill="1" applyBorder="1" applyAlignment="1">
      <alignment horizontal="right" vertical="top" wrapText="1"/>
    </xf>
    <xf numFmtId="172" fontId="37" fillId="0" borderId="14" xfId="0" applyNumberFormat="1" applyFont="1" applyFill="1" applyBorder="1" applyAlignment="1">
      <alignment horizontal="left" vertical="top" wrapText="1"/>
    </xf>
    <xf numFmtId="172" fontId="38" fillId="0" borderId="14" xfId="0" applyNumberFormat="1" applyFont="1" applyFill="1" applyBorder="1" applyAlignment="1">
      <alignment horizontal="left" vertical="top" wrapText="1"/>
    </xf>
    <xf numFmtId="49" fontId="36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/>
    </xf>
    <xf numFmtId="172" fontId="37" fillId="0" borderId="0" xfId="0" applyNumberFormat="1" applyFont="1" applyFill="1" applyBorder="1" applyAlignment="1">
      <alignment vertical="top" wrapText="1"/>
    </xf>
    <xf numFmtId="0" fontId="36" fillId="0" borderId="14" xfId="53" applyFont="1" applyFill="1" applyBorder="1" applyAlignment="1" applyProtection="1">
      <alignment horizontal="center" vertical="center"/>
      <protection locked="0"/>
    </xf>
    <xf numFmtId="0" fontId="36" fillId="0" borderId="14" xfId="53" applyFont="1" applyFill="1" applyBorder="1" applyAlignment="1" applyProtection="1">
      <alignment horizontal="left" vertical="top" wrapText="1"/>
      <protection locked="0"/>
    </xf>
    <xf numFmtId="172" fontId="36" fillId="0" borderId="0" xfId="0" applyNumberFormat="1" applyFont="1" applyFill="1" applyBorder="1" applyAlignment="1">
      <alignment horizontal="left" vertical="top" wrapText="1"/>
    </xf>
    <xf numFmtId="0" fontId="37" fillId="0" borderId="14" xfId="53" applyFont="1" applyFill="1" applyBorder="1" applyAlignment="1" applyProtection="1">
      <alignment horizontal="center" vertical="center"/>
      <protection locked="0"/>
    </xf>
    <xf numFmtId="0" fontId="37" fillId="0" borderId="14" xfId="53" applyFont="1" applyFill="1" applyBorder="1" applyAlignment="1" applyProtection="1">
      <alignment horizontal="left" vertical="top" wrapText="1"/>
      <protection locked="0"/>
    </xf>
    <xf numFmtId="176" fontId="37" fillId="0" borderId="14" xfId="0" applyNumberFormat="1" applyFont="1" applyFill="1" applyBorder="1" applyAlignment="1">
      <alignment horizontal="right"/>
    </xf>
    <xf numFmtId="176" fontId="36" fillId="0" borderId="14" xfId="0" applyNumberFormat="1" applyFont="1" applyFill="1" applyBorder="1" applyAlignment="1">
      <alignment horizontal="right" wrapText="1"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j_08" xfId="53"/>
    <cellStyle name="Плохой" xfId="54"/>
    <cellStyle name="Пояснение" xfId="55"/>
    <cellStyle name="Примечание" xfId="56"/>
    <cellStyle name="Percent" xfId="57"/>
    <cellStyle name="Процентный (0)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Целое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tabSelected="1" view="pageBreakPreview" zoomScale="60" workbookViewId="0" topLeftCell="A4">
      <selection activeCell="Q44" sqref="Q44"/>
    </sheetView>
  </sheetViews>
  <sheetFormatPr defaultColWidth="9.00390625" defaultRowHeight="12.75"/>
  <cols>
    <col min="1" max="1" width="11.625" style="1" customWidth="1"/>
    <col min="2" max="2" width="84.00390625" style="2" customWidth="1"/>
    <col min="3" max="3" width="11.00390625" style="2" hidden="1" customWidth="1"/>
    <col min="4" max="4" width="12.375" style="2" hidden="1" customWidth="1"/>
    <col min="5" max="5" width="10.875" style="2" hidden="1" customWidth="1"/>
    <col min="6" max="6" width="9.00390625" style="2" hidden="1" customWidth="1"/>
    <col min="7" max="7" width="9.125" style="2" hidden="1" customWidth="1"/>
    <col min="8" max="11" width="9.00390625" style="2" hidden="1" customWidth="1"/>
    <col min="12" max="12" width="19.625" style="2" customWidth="1"/>
    <col min="13" max="13" width="19.00390625" style="2" customWidth="1"/>
    <col min="14" max="14" width="20.50390625" style="2" customWidth="1"/>
    <col min="15" max="15" width="19.375" style="2" customWidth="1"/>
    <col min="16" max="16" width="19.50390625" style="2" customWidth="1"/>
    <col min="17" max="17" width="22.125" style="2" customWidth="1"/>
    <col min="18" max="18" width="11.125" style="2" bestFit="1" customWidth="1"/>
    <col min="19" max="19" width="14.375" style="2" customWidth="1"/>
    <col min="20" max="20" width="9.50390625" style="2" bestFit="1" customWidth="1"/>
    <col min="21" max="21" width="9.375" style="2" customWidth="1"/>
    <col min="22" max="22" width="11.875" style="2" customWidth="1"/>
    <col min="23" max="16384" width="9.375" style="2" customWidth="1"/>
  </cols>
  <sheetData>
    <row r="1" spans="1:17" s="8" customFormat="1" ht="18.75">
      <c r="A1" s="13"/>
      <c r="O1" s="91" t="s">
        <v>49</v>
      </c>
      <c r="P1" s="91"/>
      <c r="Q1" s="91"/>
    </row>
    <row r="2" spans="1:17" s="8" customFormat="1" ht="30" customHeight="1">
      <c r="A2" s="13"/>
      <c r="O2" s="92" t="s">
        <v>59</v>
      </c>
      <c r="P2" s="92"/>
      <c r="Q2" s="92"/>
    </row>
    <row r="3" spans="1:17" ht="19.5">
      <c r="A3" s="39" t="s">
        <v>53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</row>
    <row r="4" spans="16:17" ht="12.75">
      <c r="P4" s="40" t="s">
        <v>31</v>
      </c>
      <c r="Q4" s="40"/>
    </row>
    <row r="5" spans="13:17" ht="5.25" customHeight="1">
      <c r="M5" s="3"/>
      <c r="P5" s="16"/>
      <c r="Q5" s="16"/>
    </row>
    <row r="6" spans="1:17" s="6" customFormat="1" ht="21.75" customHeight="1">
      <c r="A6" s="50" t="s">
        <v>1</v>
      </c>
      <c r="B6" s="51" t="s">
        <v>34</v>
      </c>
      <c r="C6" s="52" t="s">
        <v>55</v>
      </c>
      <c r="D6" s="53"/>
      <c r="E6" s="54"/>
      <c r="F6" s="55" t="s">
        <v>56</v>
      </c>
      <c r="G6" s="56"/>
      <c r="H6" s="57"/>
      <c r="I6" s="55" t="s">
        <v>46</v>
      </c>
      <c r="J6" s="56"/>
      <c r="K6" s="57"/>
      <c r="L6" s="58" t="s">
        <v>52</v>
      </c>
      <c r="M6" s="59"/>
      <c r="N6" s="60"/>
      <c r="O6" s="58" t="s">
        <v>57</v>
      </c>
      <c r="P6" s="59"/>
      <c r="Q6" s="60"/>
    </row>
    <row r="7" spans="1:17" s="6" customFormat="1" ht="38.25" customHeight="1">
      <c r="A7" s="61"/>
      <c r="B7" s="62"/>
      <c r="C7" s="63" t="s">
        <v>32</v>
      </c>
      <c r="D7" s="63" t="s">
        <v>33</v>
      </c>
      <c r="E7" s="63" t="s">
        <v>2</v>
      </c>
      <c r="F7" s="63" t="s">
        <v>32</v>
      </c>
      <c r="G7" s="63" t="s">
        <v>33</v>
      </c>
      <c r="H7" s="63" t="s">
        <v>2</v>
      </c>
      <c r="I7" s="63" t="s">
        <v>32</v>
      </c>
      <c r="J7" s="63" t="s">
        <v>33</v>
      </c>
      <c r="K7" s="63" t="s">
        <v>2</v>
      </c>
      <c r="L7" s="63" t="s">
        <v>32</v>
      </c>
      <c r="M7" s="63" t="s">
        <v>33</v>
      </c>
      <c r="N7" s="63" t="s">
        <v>2</v>
      </c>
      <c r="O7" s="63" t="s">
        <v>32</v>
      </c>
      <c r="P7" s="63" t="s">
        <v>33</v>
      </c>
      <c r="Q7" s="63" t="s">
        <v>2</v>
      </c>
    </row>
    <row r="8" spans="1:18" ht="18.75">
      <c r="A8" s="64" t="s">
        <v>8</v>
      </c>
      <c r="B8" s="65" t="s">
        <v>9</v>
      </c>
      <c r="C8" s="66">
        <v>931</v>
      </c>
      <c r="D8" s="65">
        <v>4.8</v>
      </c>
      <c r="E8" s="67">
        <f aca="true" t="shared" si="0" ref="E8:E27">D8+C8</f>
        <v>935.8</v>
      </c>
      <c r="F8" s="65"/>
      <c r="G8" s="65"/>
      <c r="H8" s="67">
        <f aca="true" t="shared" si="1" ref="H8:H27">G8+F8</f>
        <v>0</v>
      </c>
      <c r="I8" s="65">
        <f>C8+F8</f>
        <v>931</v>
      </c>
      <c r="J8" s="65">
        <f>D8+G8</f>
        <v>4.8</v>
      </c>
      <c r="K8" s="65">
        <f>E8+H8</f>
        <v>935.8</v>
      </c>
      <c r="L8" s="67">
        <f>I8*1.04</f>
        <v>968.2</v>
      </c>
      <c r="M8" s="67">
        <f>J8*1.04</f>
        <v>5</v>
      </c>
      <c r="N8" s="67">
        <f aca="true" t="shared" si="2" ref="N8:N27">M8+L8</f>
        <v>973.2</v>
      </c>
      <c r="O8" s="67">
        <f>L8*1.04</f>
        <v>1006.9</v>
      </c>
      <c r="P8" s="67">
        <f>M8*1.04</f>
        <v>5.2</v>
      </c>
      <c r="Q8" s="67">
        <f aca="true" t="shared" si="3" ref="Q8:Q27">P8+O8</f>
        <v>1012.1</v>
      </c>
      <c r="R8" s="8"/>
    </row>
    <row r="9" spans="1:18" ht="18.75">
      <c r="A9" s="68" t="s">
        <v>10</v>
      </c>
      <c r="B9" s="69" t="s">
        <v>3</v>
      </c>
      <c r="C9" s="70">
        <v>37083.7</v>
      </c>
      <c r="D9" s="69">
        <v>839.7</v>
      </c>
      <c r="E9" s="67">
        <f t="shared" si="0"/>
        <v>37923.4</v>
      </c>
      <c r="F9" s="69"/>
      <c r="G9" s="69"/>
      <c r="H9" s="67">
        <f t="shared" si="1"/>
        <v>0</v>
      </c>
      <c r="I9" s="65">
        <f aca="true" t="shared" si="4" ref="I9:I33">C9+F9</f>
        <v>37083.7</v>
      </c>
      <c r="J9" s="65">
        <f aca="true" t="shared" si="5" ref="J9:J33">D9+G9</f>
        <v>839.7</v>
      </c>
      <c r="K9" s="65">
        <f aca="true" t="shared" si="6" ref="K9:K33">E9+H9</f>
        <v>37923.4</v>
      </c>
      <c r="L9" s="67">
        <f aca="true" t="shared" si="7" ref="L9:L22">I9*1.04</f>
        <v>38567</v>
      </c>
      <c r="M9" s="67">
        <f aca="true" t="shared" si="8" ref="M9:M22">J9*1.04</f>
        <v>873.3</v>
      </c>
      <c r="N9" s="67">
        <f t="shared" si="2"/>
        <v>39440.3</v>
      </c>
      <c r="O9" s="67">
        <f aca="true" t="shared" si="9" ref="O9:O33">L9*1.04</f>
        <v>40109.7</v>
      </c>
      <c r="P9" s="67">
        <f aca="true" t="shared" si="10" ref="P9:P33">M9*1.04</f>
        <v>908.2</v>
      </c>
      <c r="Q9" s="67">
        <f t="shared" si="3"/>
        <v>41017.9</v>
      </c>
      <c r="R9" s="8"/>
    </row>
    <row r="10" spans="1:22" ht="18.75">
      <c r="A10" s="68" t="s">
        <v>11</v>
      </c>
      <c r="B10" s="69" t="s">
        <v>4</v>
      </c>
      <c r="C10" s="70">
        <v>8632</v>
      </c>
      <c r="D10" s="69">
        <v>494.9</v>
      </c>
      <c r="E10" s="67">
        <f t="shared" si="0"/>
        <v>9126.9</v>
      </c>
      <c r="F10" s="69"/>
      <c r="G10" s="69"/>
      <c r="H10" s="67">
        <f t="shared" si="1"/>
        <v>0</v>
      </c>
      <c r="I10" s="65">
        <f t="shared" si="4"/>
        <v>8632</v>
      </c>
      <c r="J10" s="65">
        <f t="shared" si="5"/>
        <v>494.9</v>
      </c>
      <c r="K10" s="65">
        <f t="shared" si="6"/>
        <v>9126.9</v>
      </c>
      <c r="L10" s="67">
        <f t="shared" si="7"/>
        <v>8977.3</v>
      </c>
      <c r="M10" s="67">
        <f t="shared" si="8"/>
        <v>514.7</v>
      </c>
      <c r="N10" s="67">
        <f t="shared" si="2"/>
        <v>9492</v>
      </c>
      <c r="O10" s="67">
        <f t="shared" si="9"/>
        <v>9336.4</v>
      </c>
      <c r="P10" s="67">
        <f t="shared" si="10"/>
        <v>535.3</v>
      </c>
      <c r="Q10" s="67">
        <f t="shared" si="3"/>
        <v>9871.7</v>
      </c>
      <c r="R10" s="8"/>
      <c r="S10" s="24"/>
      <c r="V10" s="24"/>
    </row>
    <row r="11" spans="1:18" ht="18.75">
      <c r="A11" s="68" t="s">
        <v>12</v>
      </c>
      <c r="B11" s="69" t="s">
        <v>5</v>
      </c>
      <c r="C11" s="70">
        <v>39893.8</v>
      </c>
      <c r="D11" s="69">
        <v>91.1</v>
      </c>
      <c r="E11" s="67">
        <f t="shared" si="0"/>
        <v>39984.9</v>
      </c>
      <c r="F11" s="69"/>
      <c r="G11" s="69"/>
      <c r="H11" s="67">
        <f t="shared" si="1"/>
        <v>0</v>
      </c>
      <c r="I11" s="65">
        <f t="shared" si="4"/>
        <v>39893.8</v>
      </c>
      <c r="J11" s="65">
        <f t="shared" si="5"/>
        <v>91.1</v>
      </c>
      <c r="K11" s="65">
        <f t="shared" si="6"/>
        <v>39984.9</v>
      </c>
      <c r="L11" s="67">
        <f t="shared" si="7"/>
        <v>41489.6</v>
      </c>
      <c r="M11" s="67">
        <f t="shared" si="8"/>
        <v>94.7</v>
      </c>
      <c r="N11" s="67">
        <f t="shared" si="2"/>
        <v>41584.3</v>
      </c>
      <c r="O11" s="67">
        <f t="shared" si="9"/>
        <v>43149.2</v>
      </c>
      <c r="P11" s="67">
        <f t="shared" si="10"/>
        <v>98.5</v>
      </c>
      <c r="Q11" s="67">
        <f t="shared" si="3"/>
        <v>43247.7</v>
      </c>
      <c r="R11" s="8"/>
    </row>
    <row r="12" spans="1:22" ht="24" customHeight="1">
      <c r="A12" s="68" t="s">
        <v>13</v>
      </c>
      <c r="B12" s="69" t="s">
        <v>6</v>
      </c>
      <c r="C12" s="70">
        <v>1430</v>
      </c>
      <c r="D12" s="69">
        <v>11</v>
      </c>
      <c r="E12" s="67">
        <f t="shared" si="0"/>
        <v>1441</v>
      </c>
      <c r="F12" s="69"/>
      <c r="G12" s="69"/>
      <c r="H12" s="67">
        <f t="shared" si="1"/>
        <v>0</v>
      </c>
      <c r="I12" s="65">
        <f t="shared" si="4"/>
        <v>1430</v>
      </c>
      <c r="J12" s="65">
        <f t="shared" si="5"/>
        <v>11</v>
      </c>
      <c r="K12" s="65">
        <f t="shared" si="6"/>
        <v>1441</v>
      </c>
      <c r="L12" s="67">
        <f t="shared" si="7"/>
        <v>1487.2</v>
      </c>
      <c r="M12" s="67">
        <f t="shared" si="8"/>
        <v>11.4</v>
      </c>
      <c r="N12" s="67">
        <f t="shared" si="2"/>
        <v>1498.6</v>
      </c>
      <c r="O12" s="67">
        <f t="shared" si="9"/>
        <v>1546.7</v>
      </c>
      <c r="P12" s="67">
        <f t="shared" si="10"/>
        <v>11.9</v>
      </c>
      <c r="Q12" s="67">
        <f t="shared" si="3"/>
        <v>1558.6</v>
      </c>
      <c r="R12" s="8"/>
      <c r="S12" s="24"/>
      <c r="T12" s="24"/>
      <c r="U12" s="24"/>
      <c r="V12" s="24"/>
    </row>
    <row r="13" spans="1:18" ht="18.75" hidden="1">
      <c r="A13" s="68" t="s">
        <v>14</v>
      </c>
      <c r="B13" s="69" t="s">
        <v>7</v>
      </c>
      <c r="C13" s="70"/>
      <c r="D13" s="69"/>
      <c r="E13" s="67">
        <f t="shared" si="0"/>
        <v>0</v>
      </c>
      <c r="F13" s="69"/>
      <c r="G13" s="69"/>
      <c r="H13" s="67">
        <f t="shared" si="1"/>
        <v>0</v>
      </c>
      <c r="I13" s="65">
        <f t="shared" si="4"/>
        <v>0</v>
      </c>
      <c r="J13" s="65">
        <f t="shared" si="5"/>
        <v>0</v>
      </c>
      <c r="K13" s="65">
        <f t="shared" si="6"/>
        <v>0</v>
      </c>
      <c r="L13" s="67">
        <f t="shared" si="7"/>
        <v>0</v>
      </c>
      <c r="M13" s="67">
        <f t="shared" si="8"/>
        <v>0</v>
      </c>
      <c r="N13" s="67">
        <f t="shared" si="2"/>
        <v>0</v>
      </c>
      <c r="O13" s="67">
        <f t="shared" si="9"/>
        <v>0</v>
      </c>
      <c r="P13" s="67">
        <f t="shared" si="10"/>
        <v>0</v>
      </c>
      <c r="Q13" s="67">
        <f t="shared" si="3"/>
        <v>0</v>
      </c>
      <c r="R13" s="8"/>
    </row>
    <row r="14" spans="1:18" ht="18.75">
      <c r="A14" s="68" t="s">
        <v>15</v>
      </c>
      <c r="B14" s="69" t="s">
        <v>16</v>
      </c>
      <c r="C14" s="70">
        <v>460</v>
      </c>
      <c r="D14" s="69"/>
      <c r="E14" s="67">
        <f t="shared" si="0"/>
        <v>460</v>
      </c>
      <c r="F14" s="69"/>
      <c r="G14" s="69"/>
      <c r="H14" s="67">
        <f t="shared" si="1"/>
        <v>0</v>
      </c>
      <c r="I14" s="65">
        <f t="shared" si="4"/>
        <v>460</v>
      </c>
      <c r="J14" s="65">
        <f t="shared" si="5"/>
        <v>0</v>
      </c>
      <c r="K14" s="65">
        <f t="shared" si="6"/>
        <v>460</v>
      </c>
      <c r="L14" s="67">
        <f t="shared" si="7"/>
        <v>478.4</v>
      </c>
      <c r="M14" s="67">
        <f t="shared" si="8"/>
        <v>0</v>
      </c>
      <c r="N14" s="67">
        <f t="shared" si="2"/>
        <v>478.4</v>
      </c>
      <c r="O14" s="67">
        <f t="shared" si="9"/>
        <v>497.5</v>
      </c>
      <c r="P14" s="67">
        <f t="shared" si="10"/>
        <v>0</v>
      </c>
      <c r="Q14" s="67">
        <f t="shared" si="3"/>
        <v>497.5</v>
      </c>
      <c r="R14" s="8"/>
    </row>
    <row r="15" spans="1:18" ht="18.75">
      <c r="A15" s="64">
        <v>150000</v>
      </c>
      <c r="B15" s="69" t="s">
        <v>20</v>
      </c>
      <c r="C15" s="70"/>
      <c r="D15" s="69">
        <v>60</v>
      </c>
      <c r="E15" s="67">
        <f t="shared" si="0"/>
        <v>60</v>
      </c>
      <c r="F15" s="69"/>
      <c r="G15" s="69"/>
      <c r="H15" s="67">
        <f t="shared" si="1"/>
        <v>0</v>
      </c>
      <c r="I15" s="65">
        <f t="shared" si="4"/>
        <v>0</v>
      </c>
      <c r="J15" s="65">
        <f t="shared" si="5"/>
        <v>60</v>
      </c>
      <c r="K15" s="65">
        <f t="shared" si="6"/>
        <v>60</v>
      </c>
      <c r="L15" s="67">
        <f t="shared" si="7"/>
        <v>0</v>
      </c>
      <c r="M15" s="67">
        <f t="shared" si="8"/>
        <v>62.4</v>
      </c>
      <c r="N15" s="67">
        <f t="shared" si="2"/>
        <v>62.4</v>
      </c>
      <c r="O15" s="67">
        <f t="shared" si="9"/>
        <v>0</v>
      </c>
      <c r="P15" s="67">
        <f t="shared" si="10"/>
        <v>64.9</v>
      </c>
      <c r="Q15" s="67">
        <f t="shared" si="3"/>
        <v>64.9</v>
      </c>
      <c r="R15" s="8"/>
    </row>
    <row r="16" spans="1:18" ht="17.25" customHeight="1">
      <c r="A16" s="64" t="s">
        <v>24</v>
      </c>
      <c r="B16" s="69" t="s">
        <v>25</v>
      </c>
      <c r="C16" s="70"/>
      <c r="D16" s="69"/>
      <c r="E16" s="67">
        <f t="shared" si="0"/>
        <v>0</v>
      </c>
      <c r="F16" s="69"/>
      <c r="G16" s="69"/>
      <c r="H16" s="67">
        <f t="shared" si="1"/>
        <v>0</v>
      </c>
      <c r="I16" s="65">
        <f t="shared" si="4"/>
        <v>0</v>
      </c>
      <c r="J16" s="65">
        <f t="shared" si="5"/>
        <v>0</v>
      </c>
      <c r="K16" s="65">
        <f t="shared" si="6"/>
        <v>0</v>
      </c>
      <c r="L16" s="67">
        <f t="shared" si="7"/>
        <v>0</v>
      </c>
      <c r="M16" s="67">
        <f t="shared" si="8"/>
        <v>0</v>
      </c>
      <c r="N16" s="67">
        <f t="shared" si="2"/>
        <v>0</v>
      </c>
      <c r="O16" s="67">
        <f t="shared" si="9"/>
        <v>0</v>
      </c>
      <c r="P16" s="67">
        <f t="shared" si="10"/>
        <v>0</v>
      </c>
      <c r="Q16" s="67">
        <f t="shared" si="3"/>
        <v>0</v>
      </c>
      <c r="R16" s="8"/>
    </row>
    <row r="17" spans="1:18" ht="15" customHeight="1">
      <c r="A17" s="68" t="s">
        <v>17</v>
      </c>
      <c r="B17" s="69" t="s">
        <v>21</v>
      </c>
      <c r="C17" s="70">
        <v>764.1</v>
      </c>
      <c r="D17" s="69"/>
      <c r="E17" s="67">
        <f t="shared" si="0"/>
        <v>764.1</v>
      </c>
      <c r="F17" s="69"/>
      <c r="G17" s="69"/>
      <c r="H17" s="67">
        <f t="shared" si="1"/>
        <v>0</v>
      </c>
      <c r="I17" s="65">
        <f t="shared" si="4"/>
        <v>764.1</v>
      </c>
      <c r="J17" s="65">
        <f t="shared" si="5"/>
        <v>0</v>
      </c>
      <c r="K17" s="65">
        <f t="shared" si="6"/>
        <v>764.1</v>
      </c>
      <c r="L17" s="67">
        <f t="shared" si="7"/>
        <v>794.7</v>
      </c>
      <c r="M17" s="67">
        <f t="shared" si="8"/>
        <v>0</v>
      </c>
      <c r="N17" s="67">
        <f t="shared" si="2"/>
        <v>794.7</v>
      </c>
      <c r="O17" s="67">
        <f t="shared" si="9"/>
        <v>826.5</v>
      </c>
      <c r="P17" s="67">
        <f t="shared" si="10"/>
        <v>0</v>
      </c>
      <c r="Q17" s="67">
        <f t="shared" si="3"/>
        <v>826.5</v>
      </c>
      <c r="R17" s="8"/>
    </row>
    <row r="18" spans="1:19" ht="18.75">
      <c r="A18" s="71">
        <v>180000</v>
      </c>
      <c r="B18" s="69" t="s">
        <v>30</v>
      </c>
      <c r="C18" s="70"/>
      <c r="D18" s="69"/>
      <c r="E18" s="67">
        <f t="shared" si="0"/>
        <v>0</v>
      </c>
      <c r="F18" s="69"/>
      <c r="G18" s="69"/>
      <c r="H18" s="67">
        <f t="shared" si="1"/>
        <v>0</v>
      </c>
      <c r="I18" s="65">
        <f t="shared" si="4"/>
        <v>0</v>
      </c>
      <c r="J18" s="65">
        <f t="shared" si="5"/>
        <v>0</v>
      </c>
      <c r="K18" s="65">
        <f t="shared" si="6"/>
        <v>0</v>
      </c>
      <c r="L18" s="67">
        <f t="shared" si="7"/>
        <v>0</v>
      </c>
      <c r="M18" s="67">
        <f t="shared" si="8"/>
        <v>0</v>
      </c>
      <c r="N18" s="67">
        <f t="shared" si="2"/>
        <v>0</v>
      </c>
      <c r="O18" s="67">
        <f t="shared" si="9"/>
        <v>0</v>
      </c>
      <c r="P18" s="67">
        <f t="shared" si="10"/>
        <v>0</v>
      </c>
      <c r="Q18" s="67">
        <f t="shared" si="3"/>
        <v>0</v>
      </c>
      <c r="R18" s="8"/>
      <c r="S18" s="3"/>
    </row>
    <row r="19" spans="1:20" ht="18.75" hidden="1">
      <c r="A19" s="71">
        <v>200000</v>
      </c>
      <c r="B19" s="69" t="s">
        <v>26</v>
      </c>
      <c r="C19" s="70"/>
      <c r="D19" s="69"/>
      <c r="E19" s="67">
        <f t="shared" si="0"/>
        <v>0</v>
      </c>
      <c r="F19" s="69"/>
      <c r="G19" s="69"/>
      <c r="H19" s="67">
        <f t="shared" si="1"/>
        <v>0</v>
      </c>
      <c r="I19" s="65">
        <f t="shared" si="4"/>
        <v>0</v>
      </c>
      <c r="J19" s="65">
        <f t="shared" si="5"/>
        <v>0</v>
      </c>
      <c r="K19" s="65">
        <f t="shared" si="6"/>
        <v>0</v>
      </c>
      <c r="L19" s="67">
        <f t="shared" si="7"/>
        <v>0</v>
      </c>
      <c r="M19" s="67">
        <f t="shared" si="8"/>
        <v>0</v>
      </c>
      <c r="N19" s="67">
        <f t="shared" si="2"/>
        <v>0</v>
      </c>
      <c r="O19" s="67">
        <f t="shared" si="9"/>
        <v>0</v>
      </c>
      <c r="P19" s="67">
        <f t="shared" si="10"/>
        <v>0</v>
      </c>
      <c r="Q19" s="67">
        <f t="shared" si="3"/>
        <v>0</v>
      </c>
      <c r="R19" s="15"/>
      <c r="S19" s="3"/>
      <c r="T19" s="3"/>
    </row>
    <row r="20" spans="1:18" ht="15" customHeight="1" hidden="1">
      <c r="A20" s="68" t="s">
        <v>18</v>
      </c>
      <c r="B20" s="69" t="s">
        <v>29</v>
      </c>
      <c r="C20" s="70"/>
      <c r="D20" s="69"/>
      <c r="E20" s="67">
        <f t="shared" si="0"/>
        <v>0</v>
      </c>
      <c r="F20" s="69"/>
      <c r="G20" s="69"/>
      <c r="H20" s="67">
        <f t="shared" si="1"/>
        <v>0</v>
      </c>
      <c r="I20" s="65">
        <f t="shared" si="4"/>
        <v>0</v>
      </c>
      <c r="J20" s="65">
        <f t="shared" si="5"/>
        <v>0</v>
      </c>
      <c r="K20" s="65">
        <f t="shared" si="6"/>
        <v>0</v>
      </c>
      <c r="L20" s="67">
        <f t="shared" si="7"/>
        <v>0</v>
      </c>
      <c r="M20" s="67">
        <f t="shared" si="8"/>
        <v>0</v>
      </c>
      <c r="N20" s="67">
        <f t="shared" si="2"/>
        <v>0</v>
      </c>
      <c r="O20" s="67">
        <f t="shared" si="9"/>
        <v>0</v>
      </c>
      <c r="P20" s="67">
        <f t="shared" si="10"/>
        <v>0</v>
      </c>
      <c r="Q20" s="67">
        <f t="shared" si="3"/>
        <v>0</v>
      </c>
      <c r="R20" s="8"/>
    </row>
    <row r="21" spans="1:18" ht="18.75" hidden="1">
      <c r="A21" s="68" t="s">
        <v>19</v>
      </c>
      <c r="B21" s="69" t="s">
        <v>0</v>
      </c>
      <c r="C21" s="70"/>
      <c r="D21" s="69"/>
      <c r="E21" s="67">
        <f t="shared" si="0"/>
        <v>0</v>
      </c>
      <c r="F21" s="69"/>
      <c r="G21" s="69"/>
      <c r="H21" s="67">
        <f t="shared" si="1"/>
        <v>0</v>
      </c>
      <c r="I21" s="65">
        <f t="shared" si="4"/>
        <v>0</v>
      </c>
      <c r="J21" s="65">
        <f t="shared" si="5"/>
        <v>0</v>
      </c>
      <c r="K21" s="65">
        <f t="shared" si="6"/>
        <v>0</v>
      </c>
      <c r="L21" s="67">
        <f t="shared" si="7"/>
        <v>0</v>
      </c>
      <c r="M21" s="67">
        <f t="shared" si="8"/>
        <v>0</v>
      </c>
      <c r="N21" s="67">
        <f t="shared" si="2"/>
        <v>0</v>
      </c>
      <c r="O21" s="67">
        <f t="shared" si="9"/>
        <v>0</v>
      </c>
      <c r="P21" s="67">
        <f t="shared" si="10"/>
        <v>0</v>
      </c>
      <c r="Q21" s="67">
        <f t="shared" si="3"/>
        <v>0</v>
      </c>
      <c r="R21" s="8"/>
    </row>
    <row r="22" spans="1:18" ht="15" customHeight="1">
      <c r="A22" s="71">
        <v>250000</v>
      </c>
      <c r="B22" s="69" t="s">
        <v>28</v>
      </c>
      <c r="C22" s="70">
        <v>10</v>
      </c>
      <c r="D22" s="69"/>
      <c r="E22" s="67">
        <f t="shared" si="0"/>
        <v>10</v>
      </c>
      <c r="F22" s="69"/>
      <c r="G22" s="69"/>
      <c r="H22" s="67">
        <f t="shared" si="1"/>
        <v>0</v>
      </c>
      <c r="I22" s="65">
        <f t="shared" si="4"/>
        <v>10</v>
      </c>
      <c r="J22" s="65">
        <f t="shared" si="5"/>
        <v>0</v>
      </c>
      <c r="K22" s="65">
        <f t="shared" si="6"/>
        <v>10</v>
      </c>
      <c r="L22" s="67">
        <f t="shared" si="7"/>
        <v>10.4</v>
      </c>
      <c r="M22" s="67">
        <f t="shared" si="8"/>
        <v>0</v>
      </c>
      <c r="N22" s="67">
        <f t="shared" si="2"/>
        <v>10.4</v>
      </c>
      <c r="O22" s="67">
        <f t="shared" si="9"/>
        <v>10.8</v>
      </c>
      <c r="P22" s="67">
        <f t="shared" si="10"/>
        <v>0</v>
      </c>
      <c r="Q22" s="67">
        <f t="shared" si="3"/>
        <v>10.8</v>
      </c>
      <c r="R22" s="8"/>
    </row>
    <row r="23" spans="1:18" ht="15" customHeight="1" hidden="1">
      <c r="A23" s="71">
        <v>250344</v>
      </c>
      <c r="B23" s="69" t="s">
        <v>44</v>
      </c>
      <c r="C23" s="69"/>
      <c r="D23" s="69"/>
      <c r="E23" s="67">
        <f t="shared" si="0"/>
        <v>0</v>
      </c>
      <c r="F23" s="69"/>
      <c r="G23" s="69"/>
      <c r="H23" s="67">
        <f t="shared" si="1"/>
        <v>0</v>
      </c>
      <c r="I23" s="65">
        <f t="shared" si="4"/>
        <v>0</v>
      </c>
      <c r="J23" s="65">
        <f t="shared" si="5"/>
        <v>0</v>
      </c>
      <c r="K23" s="65">
        <f t="shared" si="6"/>
        <v>0</v>
      </c>
      <c r="L23" s="72"/>
      <c r="M23" s="72">
        <v>2059.8</v>
      </c>
      <c r="N23" s="67">
        <f t="shared" si="2"/>
        <v>2059.8</v>
      </c>
      <c r="O23" s="67">
        <f t="shared" si="9"/>
        <v>0</v>
      </c>
      <c r="P23" s="67">
        <f t="shared" si="10"/>
        <v>2142.2</v>
      </c>
      <c r="Q23" s="67">
        <f t="shared" si="3"/>
        <v>2142.2</v>
      </c>
      <c r="R23" s="8"/>
    </row>
    <row r="24" spans="1:18" ht="15" customHeight="1" hidden="1">
      <c r="A24" s="71">
        <v>250404</v>
      </c>
      <c r="B24" s="69" t="s">
        <v>43</v>
      </c>
      <c r="C24" s="69"/>
      <c r="D24" s="69"/>
      <c r="E24" s="67">
        <f t="shared" si="0"/>
        <v>0</v>
      </c>
      <c r="F24" s="69"/>
      <c r="G24" s="69"/>
      <c r="H24" s="67">
        <f t="shared" si="1"/>
        <v>0</v>
      </c>
      <c r="I24" s="65">
        <f t="shared" si="4"/>
        <v>0</v>
      </c>
      <c r="J24" s="65">
        <f t="shared" si="5"/>
        <v>0</v>
      </c>
      <c r="K24" s="65">
        <f t="shared" si="6"/>
        <v>0</v>
      </c>
      <c r="L24" s="72">
        <v>730.7</v>
      </c>
      <c r="M24" s="72"/>
      <c r="N24" s="67">
        <f t="shared" si="2"/>
        <v>730.7</v>
      </c>
      <c r="O24" s="67">
        <f t="shared" si="9"/>
        <v>759.9</v>
      </c>
      <c r="P24" s="67">
        <f t="shared" si="10"/>
        <v>0</v>
      </c>
      <c r="Q24" s="67">
        <f t="shared" si="3"/>
        <v>759.9</v>
      </c>
      <c r="R24" s="8"/>
    </row>
    <row r="25" spans="1:18" ht="15" customHeight="1" hidden="1">
      <c r="A25" s="71">
        <v>250404</v>
      </c>
      <c r="B25" s="69" t="s">
        <v>45</v>
      </c>
      <c r="C25" s="69"/>
      <c r="D25" s="69"/>
      <c r="E25" s="67">
        <f t="shared" si="0"/>
        <v>0</v>
      </c>
      <c r="F25" s="69"/>
      <c r="G25" s="69"/>
      <c r="H25" s="67">
        <f t="shared" si="1"/>
        <v>0</v>
      </c>
      <c r="I25" s="65">
        <f t="shared" si="4"/>
        <v>0</v>
      </c>
      <c r="J25" s="65">
        <f t="shared" si="5"/>
        <v>0</v>
      </c>
      <c r="K25" s="65">
        <f t="shared" si="6"/>
        <v>0</v>
      </c>
      <c r="L25" s="72">
        <v>579.2</v>
      </c>
      <c r="M25" s="72">
        <v>14.9</v>
      </c>
      <c r="N25" s="67">
        <f t="shared" si="2"/>
        <v>594.1</v>
      </c>
      <c r="O25" s="67">
        <f t="shared" si="9"/>
        <v>602.4</v>
      </c>
      <c r="P25" s="67">
        <f t="shared" si="10"/>
        <v>15.5</v>
      </c>
      <c r="Q25" s="67">
        <f t="shared" si="3"/>
        <v>617.9</v>
      </c>
      <c r="R25" s="8"/>
    </row>
    <row r="26" spans="1:18" ht="15" customHeight="1" hidden="1">
      <c r="A26" s="71"/>
      <c r="B26" s="69"/>
      <c r="C26" s="69"/>
      <c r="D26" s="69"/>
      <c r="E26" s="67">
        <f t="shared" si="0"/>
        <v>0</v>
      </c>
      <c r="F26" s="69"/>
      <c r="G26" s="69"/>
      <c r="H26" s="67">
        <f t="shared" si="1"/>
        <v>0</v>
      </c>
      <c r="I26" s="65">
        <f t="shared" si="4"/>
        <v>0</v>
      </c>
      <c r="J26" s="65">
        <f t="shared" si="5"/>
        <v>0</v>
      </c>
      <c r="K26" s="65">
        <f t="shared" si="6"/>
        <v>0</v>
      </c>
      <c r="L26" s="72"/>
      <c r="M26" s="72"/>
      <c r="N26" s="67">
        <f t="shared" si="2"/>
        <v>0</v>
      </c>
      <c r="O26" s="67">
        <f t="shared" si="9"/>
        <v>0</v>
      </c>
      <c r="P26" s="67">
        <f t="shared" si="10"/>
        <v>0</v>
      </c>
      <c r="Q26" s="67">
        <f t="shared" si="3"/>
        <v>0</v>
      </c>
      <c r="R26" s="8"/>
    </row>
    <row r="27" spans="1:18" ht="15" customHeight="1" hidden="1">
      <c r="A27" s="71"/>
      <c r="B27" s="69"/>
      <c r="C27" s="69"/>
      <c r="D27" s="69"/>
      <c r="E27" s="67">
        <f t="shared" si="0"/>
        <v>0</v>
      </c>
      <c r="F27" s="69"/>
      <c r="G27" s="69"/>
      <c r="H27" s="67">
        <f t="shared" si="1"/>
        <v>0</v>
      </c>
      <c r="I27" s="65">
        <f t="shared" si="4"/>
        <v>0</v>
      </c>
      <c r="J27" s="65">
        <f t="shared" si="5"/>
        <v>0</v>
      </c>
      <c r="K27" s="65">
        <f t="shared" si="6"/>
        <v>0</v>
      </c>
      <c r="L27" s="72"/>
      <c r="M27" s="72"/>
      <c r="N27" s="67">
        <f t="shared" si="2"/>
        <v>0</v>
      </c>
      <c r="O27" s="67">
        <f t="shared" si="9"/>
        <v>0</v>
      </c>
      <c r="P27" s="67">
        <f t="shared" si="10"/>
        <v>0</v>
      </c>
      <c r="Q27" s="67">
        <f t="shared" si="3"/>
        <v>0</v>
      </c>
      <c r="R27" s="8"/>
    </row>
    <row r="28" spans="1:18" s="4" customFormat="1" ht="18.75">
      <c r="A28" s="73"/>
      <c r="B28" s="74" t="s">
        <v>2</v>
      </c>
      <c r="C28" s="75">
        <f>SUM(C8:C22)</f>
        <v>89204.6</v>
      </c>
      <c r="D28" s="75">
        <f>SUM(D8:D22)</f>
        <v>1501.5</v>
      </c>
      <c r="E28" s="75">
        <f>+C28+D28</f>
        <v>90706.1</v>
      </c>
      <c r="F28" s="75">
        <f>SUM(F8:F22)</f>
        <v>0</v>
      </c>
      <c r="G28" s="75">
        <f>SUM(G8:G22)</f>
        <v>0</v>
      </c>
      <c r="H28" s="75">
        <f>+F28+G28</f>
        <v>0</v>
      </c>
      <c r="I28" s="65">
        <f t="shared" si="4"/>
        <v>89204.6</v>
      </c>
      <c r="J28" s="65">
        <f t="shared" si="5"/>
        <v>1501.5</v>
      </c>
      <c r="K28" s="65">
        <f t="shared" si="6"/>
        <v>90706.1</v>
      </c>
      <c r="L28" s="75">
        <f>SUM(L8:L22)</f>
        <v>92772.8</v>
      </c>
      <c r="M28" s="75">
        <f>SUM(M8:M22)</f>
        <v>1561.5</v>
      </c>
      <c r="N28" s="75">
        <f>+L28+M28</f>
        <v>94334.3</v>
      </c>
      <c r="O28" s="67">
        <f t="shared" si="9"/>
        <v>96483.7</v>
      </c>
      <c r="P28" s="67">
        <f t="shared" si="10"/>
        <v>1624</v>
      </c>
      <c r="Q28" s="75">
        <f>+O28+P28</f>
        <v>98107.7</v>
      </c>
      <c r="R28" s="14"/>
    </row>
    <row r="29" spans="1:18" s="5" customFormat="1" ht="18.75">
      <c r="A29" s="73"/>
      <c r="B29" s="74" t="s">
        <v>27</v>
      </c>
      <c r="C29" s="75">
        <f>SUM(C30:C32)</f>
        <v>4001.8</v>
      </c>
      <c r="D29" s="75">
        <f>SUM(D30:D32)</f>
        <v>971.4</v>
      </c>
      <c r="E29" s="75">
        <f>SUM(E30:E32)</f>
        <v>4973.2</v>
      </c>
      <c r="F29" s="74"/>
      <c r="G29" s="74"/>
      <c r="H29" s="75">
        <f>SUM(H30:H32)</f>
        <v>0</v>
      </c>
      <c r="I29" s="65">
        <f t="shared" si="4"/>
        <v>4001.8</v>
      </c>
      <c r="J29" s="65">
        <f t="shared" si="5"/>
        <v>971.4</v>
      </c>
      <c r="K29" s="65">
        <f t="shared" si="6"/>
        <v>4973.2</v>
      </c>
      <c r="L29" s="75">
        <f aca="true" t="shared" si="11" ref="L29:Q29">SUM(L30:L32)</f>
        <v>4161.8</v>
      </c>
      <c r="M29" s="75">
        <f t="shared" si="11"/>
        <v>1010.3</v>
      </c>
      <c r="N29" s="75">
        <f t="shared" si="11"/>
        <v>5172.1</v>
      </c>
      <c r="O29" s="67">
        <f t="shared" si="9"/>
        <v>4328.3</v>
      </c>
      <c r="P29" s="67">
        <f t="shared" si="10"/>
        <v>1050.7</v>
      </c>
      <c r="Q29" s="75">
        <f t="shared" si="11"/>
        <v>5379</v>
      </c>
      <c r="R29" s="7"/>
    </row>
    <row r="30" spans="1:18" ht="18.75">
      <c r="A30" s="68"/>
      <c r="B30" s="76" t="s">
        <v>47</v>
      </c>
      <c r="C30" s="77">
        <v>2811</v>
      </c>
      <c r="D30" s="77"/>
      <c r="E30" s="67">
        <f>C30+D30</f>
        <v>2811</v>
      </c>
      <c r="F30" s="76"/>
      <c r="G30" s="76"/>
      <c r="H30" s="67">
        <f>G30+F30</f>
        <v>0</v>
      </c>
      <c r="I30" s="65">
        <f t="shared" si="4"/>
        <v>2811</v>
      </c>
      <c r="J30" s="65">
        <f t="shared" si="5"/>
        <v>0</v>
      </c>
      <c r="K30" s="65">
        <f t="shared" si="6"/>
        <v>2811</v>
      </c>
      <c r="L30" s="67">
        <f aca="true" t="shared" si="12" ref="L30:M32">I30*1.04</f>
        <v>2923.4</v>
      </c>
      <c r="M30" s="67">
        <f t="shared" si="12"/>
        <v>0</v>
      </c>
      <c r="N30" s="67">
        <f>M30+L30</f>
        <v>2923.4</v>
      </c>
      <c r="O30" s="67">
        <f t="shared" si="9"/>
        <v>3040.3</v>
      </c>
      <c r="P30" s="67">
        <f t="shared" si="10"/>
        <v>0</v>
      </c>
      <c r="Q30" s="67">
        <f>P30+O30</f>
        <v>3040.3</v>
      </c>
      <c r="R30" s="8"/>
    </row>
    <row r="31" spans="1:19" ht="18.75">
      <c r="A31" s="68"/>
      <c r="B31" s="78" t="s">
        <v>58</v>
      </c>
      <c r="C31" s="70">
        <v>1110</v>
      </c>
      <c r="D31" s="70">
        <v>971.4</v>
      </c>
      <c r="E31" s="67">
        <f>C31+D31</f>
        <v>2081.4</v>
      </c>
      <c r="F31" s="78"/>
      <c r="G31" s="78"/>
      <c r="H31" s="67">
        <f>G31+F31</f>
        <v>0</v>
      </c>
      <c r="I31" s="65">
        <f t="shared" si="4"/>
        <v>1110</v>
      </c>
      <c r="J31" s="65">
        <f t="shared" si="5"/>
        <v>971.4</v>
      </c>
      <c r="K31" s="65">
        <f t="shared" si="6"/>
        <v>2081.4</v>
      </c>
      <c r="L31" s="67">
        <f t="shared" si="12"/>
        <v>1154.4</v>
      </c>
      <c r="M31" s="67">
        <f t="shared" si="12"/>
        <v>1010.3</v>
      </c>
      <c r="N31" s="67">
        <f>M31+L31</f>
        <v>2164.7</v>
      </c>
      <c r="O31" s="67">
        <f t="shared" si="9"/>
        <v>1200.6</v>
      </c>
      <c r="P31" s="67">
        <f t="shared" si="10"/>
        <v>1050.7</v>
      </c>
      <c r="Q31" s="67">
        <f>P31+O31</f>
        <v>2251.3</v>
      </c>
      <c r="R31" s="15"/>
      <c r="S31" s="3"/>
    </row>
    <row r="32" spans="1:18" ht="21.75" customHeight="1">
      <c r="A32" s="68"/>
      <c r="B32" s="78" t="s">
        <v>48</v>
      </c>
      <c r="C32" s="70">
        <v>80.8</v>
      </c>
      <c r="D32" s="70"/>
      <c r="E32" s="67">
        <f>C32+D32</f>
        <v>80.8</v>
      </c>
      <c r="F32" s="78"/>
      <c r="G32" s="78"/>
      <c r="H32" s="67">
        <f>G32+F32</f>
        <v>0</v>
      </c>
      <c r="I32" s="65">
        <f t="shared" si="4"/>
        <v>80.8</v>
      </c>
      <c r="J32" s="65">
        <f t="shared" si="5"/>
        <v>0</v>
      </c>
      <c r="K32" s="65">
        <f t="shared" si="6"/>
        <v>80.8</v>
      </c>
      <c r="L32" s="67">
        <f t="shared" si="12"/>
        <v>84</v>
      </c>
      <c r="M32" s="67">
        <f t="shared" si="12"/>
        <v>0</v>
      </c>
      <c r="N32" s="67">
        <f>M32+L32</f>
        <v>84</v>
      </c>
      <c r="O32" s="67">
        <f t="shared" si="9"/>
        <v>87.4</v>
      </c>
      <c r="P32" s="67">
        <f t="shared" si="10"/>
        <v>0</v>
      </c>
      <c r="Q32" s="67">
        <f>P32+O32</f>
        <v>87.4</v>
      </c>
      <c r="R32" s="8"/>
    </row>
    <row r="33" spans="1:18" s="5" customFormat="1" ht="19.5">
      <c r="A33" s="73"/>
      <c r="B33" s="79" t="s">
        <v>22</v>
      </c>
      <c r="C33" s="75">
        <f aca="true" t="shared" si="13" ref="C33:N33">+C28+C29</f>
        <v>93206.4</v>
      </c>
      <c r="D33" s="75">
        <f t="shared" si="13"/>
        <v>2472.9</v>
      </c>
      <c r="E33" s="75">
        <f>+E28+E29</f>
        <v>95679.3</v>
      </c>
      <c r="F33" s="75">
        <f t="shared" si="13"/>
        <v>0</v>
      </c>
      <c r="G33" s="75">
        <f t="shared" si="13"/>
        <v>0</v>
      </c>
      <c r="H33" s="75">
        <f t="shared" si="13"/>
        <v>0</v>
      </c>
      <c r="I33" s="65">
        <f t="shared" si="4"/>
        <v>93206.4</v>
      </c>
      <c r="J33" s="65">
        <f t="shared" si="5"/>
        <v>2472.9</v>
      </c>
      <c r="K33" s="65">
        <f t="shared" si="6"/>
        <v>95679.3</v>
      </c>
      <c r="L33" s="75">
        <f t="shared" si="13"/>
        <v>96934.6</v>
      </c>
      <c r="M33" s="75">
        <f t="shared" si="13"/>
        <v>2571.8</v>
      </c>
      <c r="N33" s="75">
        <f t="shared" si="13"/>
        <v>99506.4</v>
      </c>
      <c r="O33" s="67">
        <f t="shared" si="9"/>
        <v>100812</v>
      </c>
      <c r="P33" s="67">
        <f t="shared" si="10"/>
        <v>2674.7</v>
      </c>
      <c r="Q33" s="75">
        <f>+Q28+Q29</f>
        <v>103486.7</v>
      </c>
      <c r="R33" s="7"/>
    </row>
    <row r="34" spans="1:18" s="5" customFormat="1" ht="10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  <c r="M34" s="11"/>
      <c r="N34" s="11"/>
      <c r="O34" s="12"/>
      <c r="P34" s="12"/>
      <c r="Q34" s="12"/>
      <c r="R34" s="7"/>
    </row>
    <row r="35" spans="1:18" s="5" customFormat="1" ht="12.75" customHeight="1">
      <c r="A35" s="41" t="s">
        <v>51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7"/>
    </row>
    <row r="36" spans="1:18" s="5" customFormat="1" ht="30.75" customHeight="1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1"/>
      <c r="N36" s="11"/>
      <c r="O36" s="46"/>
      <c r="P36" s="46"/>
      <c r="Q36" s="46"/>
      <c r="R36" s="7"/>
    </row>
    <row r="37" spans="1:17" ht="18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93" t="s">
        <v>50</v>
      </c>
      <c r="P37" s="93"/>
      <c r="Q37" s="93"/>
    </row>
    <row r="38" spans="1:17" ht="34.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1"/>
      <c r="N38" s="30"/>
      <c r="O38" s="92" t="s">
        <v>59</v>
      </c>
      <c r="P38" s="92"/>
      <c r="Q38" s="92"/>
    </row>
    <row r="39" spans="1:19" ht="19.5">
      <c r="A39" s="49" t="s">
        <v>54</v>
      </c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38"/>
    </row>
    <row r="40" spans="1:17" ht="18.75">
      <c r="A40" s="80" t="s">
        <v>1</v>
      </c>
      <c r="B40" s="81" t="s">
        <v>41</v>
      </c>
      <c r="C40" s="82"/>
      <c r="D40" s="82"/>
      <c r="E40" s="82"/>
      <c r="F40" s="82"/>
      <c r="G40" s="82"/>
      <c r="H40" s="82"/>
      <c r="I40" s="83"/>
      <c r="J40" s="83"/>
      <c r="K40" s="83"/>
      <c r="L40" s="81" t="s">
        <v>52</v>
      </c>
      <c r="M40" s="81"/>
      <c r="N40" s="81"/>
      <c r="O40" s="81" t="s">
        <v>57</v>
      </c>
      <c r="P40" s="81"/>
      <c r="Q40" s="81"/>
    </row>
    <row r="41" spans="1:17" ht="37.5">
      <c r="A41" s="80"/>
      <c r="B41" s="81"/>
      <c r="C41" s="82"/>
      <c r="D41" s="82"/>
      <c r="E41" s="82"/>
      <c r="F41" s="82"/>
      <c r="G41" s="82"/>
      <c r="H41" s="82"/>
      <c r="I41" s="83"/>
      <c r="J41" s="83"/>
      <c r="K41" s="83"/>
      <c r="L41" s="63" t="s">
        <v>32</v>
      </c>
      <c r="M41" s="63" t="s">
        <v>33</v>
      </c>
      <c r="N41" s="63" t="s">
        <v>2</v>
      </c>
      <c r="O41" s="63" t="s">
        <v>32</v>
      </c>
      <c r="P41" s="63" t="s">
        <v>33</v>
      </c>
      <c r="Q41" s="63" t="s">
        <v>2</v>
      </c>
    </row>
    <row r="42" spans="1:17" ht="18.75">
      <c r="A42" s="84"/>
      <c r="B42" s="85" t="s">
        <v>42</v>
      </c>
      <c r="C42" s="82"/>
      <c r="D42" s="82"/>
      <c r="E42" s="82"/>
      <c r="F42" s="82"/>
      <c r="G42" s="82"/>
      <c r="H42" s="82"/>
      <c r="I42" s="86"/>
      <c r="J42" s="86"/>
      <c r="K42" s="86"/>
      <c r="L42" s="63"/>
      <c r="M42" s="63"/>
      <c r="N42" s="63"/>
      <c r="O42" s="63"/>
      <c r="P42" s="63"/>
      <c r="Q42" s="63"/>
    </row>
    <row r="43" spans="1:17" ht="37.5">
      <c r="A43" s="87"/>
      <c r="B43" s="88" t="s">
        <v>23</v>
      </c>
      <c r="C43" s="82"/>
      <c r="D43" s="82"/>
      <c r="E43" s="82"/>
      <c r="F43" s="82"/>
      <c r="G43" s="82"/>
      <c r="H43" s="82"/>
      <c r="I43" s="82"/>
      <c r="J43" s="82"/>
      <c r="K43" s="82"/>
      <c r="L43" s="89">
        <v>-1047.9</v>
      </c>
      <c r="M43" s="89">
        <v>1047.9</v>
      </c>
      <c r="N43" s="67">
        <f>M43+L43</f>
        <v>0</v>
      </c>
      <c r="O43" s="89">
        <f>L43*1.04</f>
        <v>-1089.8</v>
      </c>
      <c r="P43" s="89">
        <f>M43*1.04</f>
        <v>1089.8</v>
      </c>
      <c r="Q43" s="90">
        <f>P43+O43</f>
        <v>0</v>
      </c>
    </row>
    <row r="44" spans="12:17" ht="12.75">
      <c r="L44" s="24"/>
      <c r="N44" s="25"/>
      <c r="Q44" s="25"/>
    </row>
    <row r="45" spans="1:17" ht="14.25">
      <c r="A45" s="41" t="s">
        <v>51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</row>
    <row r="46" spans="1:18" ht="15.75" hidden="1">
      <c r="A46" s="17"/>
      <c r="B46" s="18" t="s">
        <v>35</v>
      </c>
      <c r="C46" s="18"/>
      <c r="D46" s="18"/>
      <c r="E46" s="18"/>
      <c r="F46" s="18"/>
      <c r="G46" s="18"/>
      <c r="H46" s="18"/>
      <c r="I46" s="18"/>
      <c r="J46" s="18"/>
      <c r="K46" s="18"/>
      <c r="L46" s="19"/>
      <c r="M46" s="19"/>
      <c r="N46" s="19"/>
      <c r="O46" s="17"/>
      <c r="P46" s="17"/>
      <c r="Q46" s="17"/>
      <c r="R46" s="17"/>
    </row>
    <row r="47" spans="1:18" ht="12.75" hidden="1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1:18" ht="12.75" customHeight="1" hidden="1">
      <c r="A48" s="42" t="s">
        <v>36</v>
      </c>
      <c r="B48" s="42" t="s">
        <v>37</v>
      </c>
      <c r="C48" s="26"/>
      <c r="D48" s="26"/>
      <c r="E48" s="26"/>
      <c r="F48" s="27"/>
      <c r="G48" s="27"/>
      <c r="H48" s="27"/>
      <c r="I48" s="27"/>
      <c r="J48" s="27"/>
      <c r="K48" s="27"/>
      <c r="L48" s="47"/>
      <c r="M48" s="42"/>
      <c r="N48" s="42"/>
      <c r="O48" s="44"/>
      <c r="P48" s="45"/>
      <c r="Q48" s="44" t="s">
        <v>38</v>
      </c>
      <c r="R48" s="45"/>
    </row>
    <row r="49" spans="1:18" ht="25.5" customHeight="1" hidden="1">
      <c r="A49" s="43"/>
      <c r="B49" s="43"/>
      <c r="C49" s="20"/>
      <c r="D49" s="20"/>
      <c r="E49" s="20"/>
      <c r="F49" s="28"/>
      <c r="G49" s="28"/>
      <c r="H49" s="28"/>
      <c r="I49" s="28"/>
      <c r="J49" s="28"/>
      <c r="K49" s="28"/>
      <c r="L49" s="48"/>
      <c r="M49" s="43"/>
      <c r="N49" s="43"/>
      <c r="O49" s="20"/>
      <c r="P49" s="20"/>
      <c r="Q49" s="21" t="s">
        <v>39</v>
      </c>
      <c r="R49" s="21" t="s">
        <v>40</v>
      </c>
    </row>
    <row r="50" spans="1:18" ht="12.75" hidden="1">
      <c r="A50" s="21">
        <v>1</v>
      </c>
      <c r="B50" s="21">
        <v>2</v>
      </c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>
        <v>8</v>
      </c>
      <c r="R50" s="21">
        <v>9</v>
      </c>
    </row>
    <row r="51" spans="1:18" ht="12.75" hidden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2"/>
      <c r="M51" s="22"/>
      <c r="N51" s="22"/>
      <c r="O51" s="21"/>
      <c r="P51" s="21"/>
      <c r="Q51" s="21"/>
      <c r="R51" s="21"/>
    </row>
    <row r="52" spans="1:18" ht="12.75" hidden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2"/>
      <c r="M52" s="22"/>
      <c r="N52" s="22"/>
      <c r="O52" s="21"/>
      <c r="P52" s="21"/>
      <c r="Q52" s="21"/>
      <c r="R52" s="21"/>
    </row>
    <row r="53" spans="1:18" ht="12.75" hidden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3"/>
      <c r="M53" s="23"/>
      <c r="N53" s="23"/>
      <c r="O53" s="21"/>
      <c r="P53" s="21"/>
      <c r="Q53" s="21"/>
      <c r="R53" s="21"/>
    </row>
    <row r="54" spans="2:17" ht="15.75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3"/>
      <c r="N54" s="33"/>
      <c r="O54" s="33"/>
      <c r="P54" s="33"/>
      <c r="Q54" s="33"/>
    </row>
    <row r="55" spans="2:17" ht="15.75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3"/>
      <c r="O55" s="35"/>
      <c r="P55" s="35"/>
      <c r="Q55" s="33"/>
    </row>
    <row r="56" spans="2:17" ht="14.25">
      <c r="B56" s="36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3"/>
      <c r="O56" s="35"/>
      <c r="P56" s="35"/>
      <c r="Q56" s="33"/>
    </row>
    <row r="57" spans="2:17" ht="12.75">
      <c r="B57" s="36"/>
      <c r="C57" s="35"/>
      <c r="D57" s="35"/>
      <c r="E57" s="35"/>
      <c r="F57" s="35"/>
      <c r="G57" s="35"/>
      <c r="H57" s="35"/>
      <c r="I57" s="35"/>
      <c r="J57" s="35"/>
      <c r="K57" s="35"/>
      <c r="L57" s="37"/>
      <c r="M57" s="37"/>
      <c r="N57" s="37"/>
      <c r="O57" s="37"/>
      <c r="P57" s="37"/>
      <c r="Q57" s="37"/>
    </row>
  </sheetData>
  <mergeCells count="28">
    <mergeCell ref="A39:R39"/>
    <mergeCell ref="A40:A41"/>
    <mergeCell ref="B40:B41"/>
    <mergeCell ref="L40:N40"/>
    <mergeCell ref="O40:Q40"/>
    <mergeCell ref="N48:N49"/>
    <mergeCell ref="O48:P48"/>
    <mergeCell ref="Q48:R48"/>
    <mergeCell ref="O36:Q36"/>
    <mergeCell ref="M48:M49"/>
    <mergeCell ref="B48:B49"/>
    <mergeCell ref="A48:A49"/>
    <mergeCell ref="L48:L49"/>
    <mergeCell ref="O37:Q37"/>
    <mergeCell ref="A35:Q35"/>
    <mergeCell ref="A45:Q45"/>
    <mergeCell ref="O6:Q6"/>
    <mergeCell ref="I6:K6"/>
    <mergeCell ref="B6:B7"/>
    <mergeCell ref="L6:N6"/>
    <mergeCell ref="C6:E6"/>
    <mergeCell ref="F6:H6"/>
    <mergeCell ref="A6:A7"/>
    <mergeCell ref="O38:Q38"/>
    <mergeCell ref="O1:Q1"/>
    <mergeCell ref="O2:Q2"/>
    <mergeCell ref="A3:Q3"/>
    <mergeCell ref="P4:Q4"/>
  </mergeCells>
  <printOptions/>
  <pageMargins left="0.75" right="0.75" top="1" bottom="1" header="0.5" footer="0.5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WiZaRd</cp:lastModifiedBy>
  <cp:lastPrinted>2014-01-22T17:12:57Z</cp:lastPrinted>
  <dcterms:created xsi:type="dcterms:W3CDTF">2000-03-20T13:04:02Z</dcterms:created>
  <dcterms:modified xsi:type="dcterms:W3CDTF">2014-01-22T17:14:07Z</dcterms:modified>
  <cp:category/>
  <cp:version/>
  <cp:contentType/>
  <cp:contentStatus/>
</cp:coreProperties>
</file>