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дод. програми" sheetId="1" r:id="rId1"/>
  </sheets>
  <definedNames>
    <definedName name="_xlnm.Print_Titles" localSheetId="0">'дод. програми'!$7:$8</definedName>
    <definedName name="_xlnm.Print_Area" localSheetId="0">'дод. програми'!$A$1:$G$110</definedName>
  </definedNames>
  <calcPr fullCalcOnLoad="1"/>
</workbook>
</file>

<file path=xl/sharedStrings.xml><?xml version="1.0" encoding="utf-8"?>
<sst xmlns="http://schemas.openxmlformats.org/spreadsheetml/2006/main" count="209" uniqueCount="142">
  <si>
    <t>Районна рада</t>
  </si>
  <si>
    <t>001</t>
  </si>
  <si>
    <t>Соціальні програми і заходи державних органів у справах молоді</t>
  </si>
  <si>
    <t>Фінансова підтримка громадських організацій інвалідів і ветеранів</t>
  </si>
  <si>
    <t>120201</t>
  </si>
  <si>
    <t>Періодичні видання (газети та журнали)</t>
  </si>
  <si>
    <t>180404</t>
  </si>
  <si>
    <t>Підтимка малого і середнього підприємництва</t>
  </si>
  <si>
    <t>Загальноосвітні школи (в т.ч. школа-дитячий садок, інтернат при школі), спеціалізовані школи, ліцеї, гімназії, колегіуми</t>
  </si>
  <si>
    <t>Позашкільні заклади освіти, заходи із позашкільної роботи з дітьми</t>
  </si>
  <si>
    <t>Інші освітні програми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</si>
  <si>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</si>
  <si>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130107</t>
  </si>
  <si>
    <t>Утримання та навчально-тренувальнаробота дитячо-юнацьких спортивних шкіл</t>
  </si>
  <si>
    <t>Інші видатки на соціальний захист населення</t>
  </si>
  <si>
    <t>Методична робота, інші заходи у сфері народної освіти</t>
  </si>
  <si>
    <t xml:space="preserve">Програми і заходи центрів соціальних служб для сім’ї, дітей та молоді </t>
  </si>
  <si>
    <t>Загальний фонд</t>
  </si>
  <si>
    <t>Спеціальний фонд</t>
  </si>
  <si>
    <t>Найменування програми</t>
  </si>
  <si>
    <t>Разом</t>
  </si>
  <si>
    <t>010116</t>
  </si>
  <si>
    <t>Назва головного розпорядника коштів</t>
  </si>
  <si>
    <t>091104</t>
  </si>
  <si>
    <t>091107</t>
  </si>
  <si>
    <t>070201</t>
  </si>
  <si>
    <t>070401</t>
  </si>
  <si>
    <t>070802</t>
  </si>
  <si>
    <t>070807</t>
  </si>
  <si>
    <t>090412</t>
  </si>
  <si>
    <t>090802</t>
  </si>
  <si>
    <t>091102</t>
  </si>
  <si>
    <t>091103</t>
  </si>
  <si>
    <t>091108</t>
  </si>
  <si>
    <t>091207</t>
  </si>
  <si>
    <t>091209</t>
  </si>
  <si>
    <t>Соціальні програми і заходи державних органів у справах жінок</t>
  </si>
  <si>
    <t>Соціальні програми і заходи державних органів у справах сім’ї</t>
  </si>
  <si>
    <t xml:space="preserve">Органи місцевого самоврядування </t>
  </si>
  <si>
    <t>Програма інформатизації органів місцевого самоврядування району на 2004-2008 роки</t>
  </si>
  <si>
    <t>Програма підтримки редакції газети "Сільські горизонти" на 2007-2010 роки</t>
  </si>
  <si>
    <t>Районна цільова програма підтримки індивідуального житлового будівництва "Власний дім" на 2006-2011 роки</t>
  </si>
  <si>
    <t>250912</t>
  </si>
  <si>
    <t>Повернення кредитів наданих для кредитування індивідуальним сільським забудовникам</t>
  </si>
  <si>
    <t>ВСЬОГО</t>
  </si>
  <si>
    <t>120300</t>
  </si>
  <si>
    <t>Книговидання</t>
  </si>
  <si>
    <t xml:space="preserve">Районна програма щодо вшанування пам"яті жертв Голодомору 1932-1933 років в Україні </t>
  </si>
  <si>
    <t>Районна програма "Освіта Конотопщини.2008-2011 роки"</t>
  </si>
  <si>
    <t>Районна програма " Вчитель" на 2007-2012 роки</t>
  </si>
  <si>
    <t>250914</t>
  </si>
  <si>
    <t>Витрати, пов"язані з наданням та обслуговуванням державних пільгових кредитів, наданих індивідуальним сільським забудовникам</t>
  </si>
  <si>
    <t>в тому числі за рахунок субвенції з обласного бюджету</t>
  </si>
  <si>
    <t>160101</t>
  </si>
  <si>
    <t>Землеустрій</t>
  </si>
  <si>
    <t>Програма використання та охорони земель району на 2008-2015 роки</t>
  </si>
  <si>
    <t>250380</t>
  </si>
  <si>
    <t>в тому числі за рахунок субвенції з державного бюджету</t>
  </si>
  <si>
    <t>150101</t>
  </si>
  <si>
    <t>Капітальні вкладення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</si>
  <si>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</si>
  <si>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</si>
  <si>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Інші субвенції</t>
  </si>
  <si>
    <t>Програма економічного та соціального розвитку району на 2009 рік</t>
  </si>
  <si>
    <t>в тому числі за рахунок субвенції з державног бюджету</t>
  </si>
  <si>
    <t>Фінансове управління з питань загальнорайонних видатків Конотопської районної державної адміністрації (в частині міжбюджетних трансфертів)</t>
  </si>
  <si>
    <t>Районна програма реформування системи закладів для дітей сиріт та дітей, позбавлених батьківського піклування</t>
  </si>
  <si>
    <t>Районна цільова програма"Соціальна підтримка осіб з обмеженими фізичними можливостями на 2009-2015 роки"</t>
  </si>
  <si>
    <t>Пільги, що надаються населенню(крім ветеранів війни і праці, військової служби, органів внутришніх справ та громадян, які постраждали внаслідок Чорнобильської катастрофи), на оплату житллово-комунальних послуг і природного газу</t>
  </si>
  <si>
    <t>Заступник голови районної ради</t>
  </si>
  <si>
    <t>Районна програма відпочинку та оздоровлення дітей на 2010 рік</t>
  </si>
  <si>
    <t>до рішення районної ради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</si>
  <si>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</si>
  <si>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</si>
  <si>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</si>
  <si>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місцевих бюджетів</t>
  </si>
  <si>
    <t>Сума</t>
  </si>
  <si>
    <t>В.М.Малігон</t>
  </si>
  <si>
    <t>Районна комплексна програма "Молодь Конотопщини" на 2011 рік</t>
  </si>
  <si>
    <t>Районна програма роботи з обдарованною молоддю в Конотопському районі на 2011 рік</t>
  </si>
  <si>
    <t>Програма призначення і виплати компенсації фізичним особам, які надають соціальні послуги у 2011 році</t>
  </si>
  <si>
    <t>Відділ охорони здоров"я Конотопської районної державної адміністрації</t>
  </si>
  <si>
    <t xml:space="preserve">Додаток 7  </t>
  </si>
  <si>
    <t>03</t>
  </si>
  <si>
    <t>Конотопська районна державна адміністрація</t>
  </si>
  <si>
    <t>Інші програми соціального захисту дітей</t>
  </si>
  <si>
    <t>Програма забезпеченння рівності жінок і чоловіків у районі                                                  на 2012 рік</t>
  </si>
  <si>
    <t>Районна програма підтримки сім"ї на 2012 рік</t>
  </si>
  <si>
    <t>Програма підтримки редакції газети "Сільські горизонти" на 2012 рік</t>
  </si>
  <si>
    <t>130115</t>
  </si>
  <si>
    <t>Центри "Спорт для всіх " та заходи з фізичної культури</t>
  </si>
  <si>
    <t xml:space="preserve">Районна програма розвитку фізичної культури і спорту на 2012 рік </t>
  </si>
  <si>
    <t>Програма розвитку футболу в районі на 2012 рік</t>
  </si>
  <si>
    <t>250404</t>
  </si>
  <si>
    <t xml:space="preserve">Інші видатки   </t>
  </si>
  <si>
    <t>10</t>
  </si>
  <si>
    <t>Районна цільова соціальна програма підвищення якості шкільної природничо -математичної освіти на період до 2015 року</t>
  </si>
  <si>
    <t>Районна цільова програма "Дитячі меблі " на період до 2015 року</t>
  </si>
  <si>
    <t>Районна  цільова програма впровадження у навчально-виховний процес загальноосвітніх навчальних закладів інформаційно-комунікаційних технологій "Сто відсотків " на період до 2015 року</t>
  </si>
  <si>
    <t xml:space="preserve">Районна програма розвитку позашкільної освіти на період до 2014 року </t>
  </si>
  <si>
    <t>14</t>
  </si>
  <si>
    <t>Районна програма надання фінансової допомоги інвалідам-чорнобильцям до 26 річниці Чорнобильської катастрофи</t>
  </si>
  <si>
    <t xml:space="preserve">Районна програма встановлення та виплати в 2012 році щомісячної стипендії інвалідам війни та учасникам бойових дій, яким виповнилось 90 і більше років </t>
  </si>
  <si>
    <t>Програма соціального захисту осіб, які потребують лікування шляхом гемодіалізу на 2012 рік.</t>
  </si>
  <si>
    <t>091205</t>
  </si>
  <si>
    <t>Виплати грошової компенсації фізичним особам , які надають соціальні послуги громадянам похилого віку , інвалідам , дітям-інвалідам , хворим , які не здатні до самообслуговування і потребують сторонної допомоги</t>
  </si>
  <si>
    <t>15</t>
  </si>
  <si>
    <t>76</t>
  </si>
  <si>
    <t>250366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</si>
  <si>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</si>
  <si>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Районна комплексна програма "Молодь Конотопщини" на 2013 рік</t>
  </si>
  <si>
    <t>Районна комплексна  програма " Освіта Конотопщини " на 2012-2015 роки</t>
  </si>
  <si>
    <t>080800</t>
  </si>
  <si>
    <t>Центри первинної медичної (медико-санітарної ) допомоги</t>
  </si>
  <si>
    <t>Районна програма "Почесний громадянин Конотопського району " на 2012-2017 роки</t>
  </si>
  <si>
    <t xml:space="preserve">в тому числі за рахунок субвенцій з державного бюджету </t>
  </si>
  <si>
    <t>Програма підтримки малого та середнього  підприємництва у  районі на 2013-2014 роки</t>
  </si>
  <si>
    <t>Фінансове управління  Конотопської районної державної адміністрації  Сумської області(в частині міжбюджетних трансфертів , резервного фонду)</t>
  </si>
  <si>
    <t>Районна цільова програма протидії захворюванню на туберкульоз у 2013-2016 роках</t>
  </si>
  <si>
    <t>Районна цільовапрограма запобігання та лікування сердцево-судинних і судинно-мозгових захворювань у Конотопському районі на 2014-2017 роки</t>
  </si>
  <si>
    <t xml:space="preserve">Районна програма встановлення та виплати у 2014 році щомісячної стипендії особам, яким виповнилось 100 і більше років , інвалідам війни та учасникам бойових дій , яким виповнилося 90 і більше років </t>
  </si>
  <si>
    <t>Районна програма соціального захисту окремих категорій населення району на 2014 рік</t>
  </si>
  <si>
    <t xml:space="preserve">Районна програма соціального захисту сімей , в яких виховуються онкохворі діти на 2014 рік </t>
  </si>
  <si>
    <t>Програма соціального захисту населення на 2013-2016 роки</t>
  </si>
  <si>
    <t>Районна програма з реалізації Конвенції ООН про права дитини на 2014-2016 роки</t>
  </si>
  <si>
    <t>Районна  програма "Молодь Конотопщини" на 2014 рік</t>
  </si>
  <si>
    <t>Районна програма призначення і виплати компенсації фізичним особам, які надають соціальні послуги у 2014 році</t>
  </si>
  <si>
    <t>Програма підтримки районної організації ветеранів війни і праці на 2014-2016 роки</t>
  </si>
  <si>
    <t xml:space="preserve">Районна програма розвитку фізичної культури і спорту в Конотопському районі на 2014-2016  роки </t>
  </si>
  <si>
    <t>130201</t>
  </si>
  <si>
    <t>Проведення навчально-тренувальних зборів і змагань  (які проводяться громадськими організаціями фізкультурно-спортивної спрямованості)</t>
  </si>
  <si>
    <t xml:space="preserve">Управління  соціального захисту  населення Конотопської районної державної адміністрації </t>
  </si>
  <si>
    <t xml:space="preserve">Відділ освіти , молоді та спорту  Конотопської районної державної адміністрації </t>
  </si>
  <si>
    <t>Перелік місцевих ( регіональних) програм, які фінансуватимуться за рахунок коштів районного бюджету у 2014 році</t>
  </si>
  <si>
    <t>25062</t>
  </si>
  <si>
    <t>ё</t>
  </si>
  <si>
    <t>Програма економічногоі соціального розвитку Конотопського району на 2014 рік</t>
  </si>
  <si>
    <t xml:space="preserve">в тому числі за рахунок субвенцій з обласного бюджету </t>
  </si>
  <si>
    <t>в тому числі за рахунок субвенції з державного  бюджету</t>
  </si>
  <si>
    <t>250354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</si>
  <si>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</si>
  <si>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від 25.01.2014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</si>
</sst>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i/>
      <sz val="13"/>
      <name val="Arial"/>
      <family val="0"/>
    </font>
    <font>
      <sz val="13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vertical="center" wrapText="1"/>
    </xf>
    <xf numFmtId="1" fontId="10" fillId="0" borderId="4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4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9" fillId="0" borderId="0" xfId="0" applyNumberFormat="1" applyFont="1" applyFill="1" applyAlignment="1">
      <alignment vertical="center" wrapText="1"/>
    </xf>
    <xf numFmtId="2" fontId="12" fillId="0" borderId="1" xfId="0" applyNumberFormat="1" applyFont="1" applyFill="1" applyBorder="1" applyAlignment="1">
      <alignment vertical="center" wrapText="1"/>
    </xf>
    <xf numFmtId="2" fontId="12" fillId="0" borderId="0" xfId="0" applyNumberFormat="1" applyFont="1" applyFill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view="pageBreakPreview" zoomScale="50" zoomScaleNormal="60" zoomScaleSheetLayoutView="50" workbookViewId="0" topLeftCell="A1">
      <selection activeCell="F4" sqref="F4"/>
    </sheetView>
  </sheetViews>
  <sheetFormatPr defaultColWidth="9.140625" defaultRowHeight="12.75"/>
  <cols>
    <col min="1" max="1" width="15.421875" style="6" customWidth="1"/>
    <col min="2" max="2" width="73.421875" style="5" customWidth="1"/>
    <col min="3" max="3" width="67.8515625" style="4" customWidth="1"/>
    <col min="4" max="4" width="15.7109375" style="7" customWidth="1"/>
    <col min="5" max="5" width="46.421875" style="2" customWidth="1"/>
    <col min="6" max="6" width="15.00390625" style="7" customWidth="1"/>
    <col min="7" max="7" width="21.57421875" style="8" customWidth="1"/>
    <col min="8" max="8" width="12.28125" style="2" customWidth="1"/>
    <col min="9" max="16384" width="9.140625" style="2" customWidth="1"/>
  </cols>
  <sheetData>
    <row r="1" spans="6:7" ht="15.75" customHeight="1">
      <c r="F1" s="94" t="s">
        <v>82</v>
      </c>
      <c r="G1" s="94"/>
    </row>
    <row r="2" spans="2:7" ht="15" customHeight="1">
      <c r="B2" s="121"/>
      <c r="C2" s="121"/>
      <c r="F2" s="128" t="s">
        <v>71</v>
      </c>
      <c r="G2" s="128"/>
    </row>
    <row r="3" spans="6:7" ht="32.25" customHeight="1">
      <c r="F3" s="129" t="s">
        <v>141</v>
      </c>
      <c r="G3" s="129"/>
    </row>
    <row r="4" ht="15" customHeight="1"/>
    <row r="5" spans="1:7" ht="20.25" customHeight="1">
      <c r="A5" s="122" t="s">
        <v>133</v>
      </c>
      <c r="B5" s="122"/>
      <c r="C5" s="122"/>
      <c r="D5" s="122"/>
      <c r="E5" s="122"/>
      <c r="F5" s="122"/>
      <c r="G5" s="122"/>
    </row>
    <row r="6" spans="1:7" ht="18">
      <c r="A6" s="10"/>
      <c r="B6" s="19"/>
      <c r="C6" s="10"/>
      <c r="D6" s="11"/>
      <c r="E6" s="11"/>
      <c r="G6" s="12" t="s">
        <v>72</v>
      </c>
    </row>
    <row r="7" spans="1:7" s="18" customFormat="1" ht="70.5" customHeight="1">
      <c r="A7" s="20" t="s">
        <v>75</v>
      </c>
      <c r="B7" s="21" t="s">
        <v>22</v>
      </c>
      <c r="C7" s="123" t="s">
        <v>17</v>
      </c>
      <c r="D7" s="123"/>
      <c r="E7" s="124" t="s">
        <v>18</v>
      </c>
      <c r="F7" s="125"/>
      <c r="G7" s="16" t="s">
        <v>20</v>
      </c>
    </row>
    <row r="8" spans="1:7" s="18" customFormat="1" ht="91.5" customHeight="1">
      <c r="A8" s="20" t="s">
        <v>73</v>
      </c>
      <c r="B8" s="21" t="s">
        <v>74</v>
      </c>
      <c r="C8" s="13" t="s">
        <v>19</v>
      </c>
      <c r="D8" s="13" t="s">
        <v>76</v>
      </c>
      <c r="E8" s="13" t="s">
        <v>19</v>
      </c>
      <c r="F8" s="13" t="s">
        <v>76</v>
      </c>
      <c r="G8" s="15" t="s">
        <v>76</v>
      </c>
    </row>
    <row r="9" spans="1:7" s="24" customFormat="1" ht="21.75" customHeight="1" hidden="1">
      <c r="A9" s="22" t="s">
        <v>1</v>
      </c>
      <c r="B9" s="23" t="s">
        <v>0</v>
      </c>
      <c r="C9" s="14"/>
      <c r="D9" s="15"/>
      <c r="E9" s="16"/>
      <c r="F9" s="15"/>
      <c r="G9" s="15" t="e">
        <f>#REF!+#REF!</f>
        <v>#REF!</v>
      </c>
    </row>
    <row r="10" spans="1:7" s="1" customFormat="1" ht="24.75" customHeight="1" hidden="1">
      <c r="A10" s="25" t="s">
        <v>21</v>
      </c>
      <c r="B10" s="26" t="s">
        <v>38</v>
      </c>
      <c r="C10" s="3" t="s">
        <v>39</v>
      </c>
      <c r="D10" s="17"/>
      <c r="E10" s="9"/>
      <c r="F10" s="17"/>
      <c r="G10" s="15" t="e">
        <f>#REF!+#REF!</f>
        <v>#REF!</v>
      </c>
    </row>
    <row r="11" spans="1:7" s="31" customFormat="1" ht="21" customHeight="1">
      <c r="A11" s="27" t="s">
        <v>83</v>
      </c>
      <c r="B11" s="28" t="s">
        <v>84</v>
      </c>
      <c r="C11" s="29"/>
      <c r="D11" s="30">
        <f>D21+D23+D24+D25+D26+D27+D30+D34+D35+D36+D37+D39+D40+D41+D18+D33+D20+D16+D17+D14</f>
        <v>92706</v>
      </c>
      <c r="E11" s="30"/>
      <c r="F11" s="30">
        <f>F21+F23+F24+F25+F26+F27+F30+F34+F35+F36+F37+F39+F40+F41+F20+F16+F17+F18+F14</f>
        <v>224000</v>
      </c>
      <c r="G11" s="30">
        <f aca="true" t="shared" si="0" ref="G11:G17">D11+F11</f>
        <v>316706</v>
      </c>
    </row>
    <row r="12" spans="1:7" s="31" customFormat="1" ht="21" customHeight="1" hidden="1">
      <c r="A12" s="110" t="s">
        <v>52</v>
      </c>
      <c r="B12" s="115"/>
      <c r="C12" s="29"/>
      <c r="D12" s="32">
        <f>D29</f>
        <v>0</v>
      </c>
      <c r="E12" s="33"/>
      <c r="F12" s="32">
        <f>F29</f>
        <v>0</v>
      </c>
      <c r="G12" s="30">
        <f t="shared" si="0"/>
        <v>0</v>
      </c>
    </row>
    <row r="13" spans="1:7" s="31" customFormat="1" ht="21" customHeight="1">
      <c r="A13" s="110" t="s">
        <v>57</v>
      </c>
      <c r="B13" s="115"/>
      <c r="C13" s="29"/>
      <c r="D13" s="32">
        <f>D15</f>
        <v>0</v>
      </c>
      <c r="E13" s="33"/>
      <c r="F13" s="32">
        <f>F15</f>
        <v>190000</v>
      </c>
      <c r="G13" s="30">
        <f t="shared" si="0"/>
        <v>190000</v>
      </c>
    </row>
    <row r="14" spans="1:7" s="31" customFormat="1" ht="42" customHeight="1">
      <c r="A14" s="120" t="s">
        <v>112</v>
      </c>
      <c r="B14" s="120" t="s">
        <v>113</v>
      </c>
      <c r="C14" s="29" t="s">
        <v>136</v>
      </c>
      <c r="D14" s="32"/>
      <c r="E14" s="33"/>
      <c r="F14" s="32">
        <v>190000</v>
      </c>
      <c r="G14" s="30">
        <f t="shared" si="0"/>
        <v>190000</v>
      </c>
    </row>
    <row r="15" spans="1:7" s="31" customFormat="1" ht="32.25" customHeight="1">
      <c r="A15" s="120"/>
      <c r="B15" s="120"/>
      <c r="C15" s="29" t="s">
        <v>57</v>
      </c>
      <c r="D15" s="32">
        <f>D14</f>
        <v>0</v>
      </c>
      <c r="E15" s="33"/>
      <c r="F15" s="32">
        <f>F14</f>
        <v>190000</v>
      </c>
      <c r="G15" s="30">
        <f t="shared" si="0"/>
        <v>190000</v>
      </c>
    </row>
    <row r="16" spans="1:7" s="31" customFormat="1" ht="38.25" customHeight="1">
      <c r="A16" s="120"/>
      <c r="B16" s="120"/>
      <c r="C16" s="29" t="s">
        <v>118</v>
      </c>
      <c r="D16" s="35">
        <v>42071</v>
      </c>
      <c r="E16" s="33"/>
      <c r="F16" s="32"/>
      <c r="G16" s="30">
        <f t="shared" si="0"/>
        <v>42071</v>
      </c>
    </row>
    <row r="17" spans="1:7" s="31" customFormat="1" ht="90" customHeight="1">
      <c r="A17" s="120"/>
      <c r="B17" s="120"/>
      <c r="C17" s="29" t="s">
        <v>119</v>
      </c>
      <c r="D17" s="36"/>
      <c r="E17" s="29" t="s">
        <v>119</v>
      </c>
      <c r="F17" s="32">
        <v>34000</v>
      </c>
      <c r="G17" s="30">
        <f t="shared" si="0"/>
        <v>34000</v>
      </c>
    </row>
    <row r="18" spans="1:7" s="31" customFormat="1" ht="33" customHeight="1" hidden="1">
      <c r="A18" s="37" t="s">
        <v>30</v>
      </c>
      <c r="B18" s="38" t="s">
        <v>85</v>
      </c>
      <c r="C18" s="105" t="s">
        <v>66</v>
      </c>
      <c r="D18" s="126"/>
      <c r="E18" s="126"/>
      <c r="F18" s="126"/>
      <c r="G18" s="100">
        <f aca="true" t="shared" si="1" ref="G18:G94">D18+F18</f>
        <v>0</v>
      </c>
    </row>
    <row r="19" spans="1:7" s="31" customFormat="1" ht="15" customHeight="1" hidden="1">
      <c r="A19" s="103" t="s">
        <v>30</v>
      </c>
      <c r="B19" s="106" t="s">
        <v>85</v>
      </c>
      <c r="C19" s="107"/>
      <c r="D19" s="127"/>
      <c r="E19" s="127"/>
      <c r="F19" s="127"/>
      <c r="G19" s="101"/>
    </row>
    <row r="20" spans="1:7" s="31" customFormat="1" ht="44.25" customHeight="1">
      <c r="A20" s="104"/>
      <c r="B20" s="107"/>
      <c r="C20" s="39" t="s">
        <v>124</v>
      </c>
      <c r="D20" s="44">
        <v>7000</v>
      </c>
      <c r="E20" s="44"/>
      <c r="F20" s="44"/>
      <c r="G20" s="45">
        <f>D20+F20</f>
        <v>7000</v>
      </c>
    </row>
    <row r="21" spans="1:7" s="31" customFormat="1" ht="21" customHeight="1">
      <c r="A21" s="102" t="s">
        <v>31</v>
      </c>
      <c r="B21" s="105" t="s">
        <v>16</v>
      </c>
      <c r="C21" s="105" t="s">
        <v>123</v>
      </c>
      <c r="D21" s="126">
        <v>2100</v>
      </c>
      <c r="E21" s="126"/>
      <c r="F21" s="126"/>
      <c r="G21" s="100">
        <f>D21+F21</f>
        <v>2100</v>
      </c>
    </row>
    <row r="22" spans="1:7" s="31" customFormat="1" ht="21.75" customHeight="1">
      <c r="A22" s="103"/>
      <c r="B22" s="106"/>
      <c r="C22" s="107"/>
      <c r="D22" s="127"/>
      <c r="E22" s="127"/>
      <c r="F22" s="127"/>
      <c r="G22" s="101"/>
    </row>
    <row r="23" spans="1:7" s="31" customFormat="1" ht="38.25" customHeight="1">
      <c r="A23" s="104"/>
      <c r="B23" s="107"/>
      <c r="C23" s="29" t="s">
        <v>125</v>
      </c>
      <c r="D23" s="36">
        <v>2800</v>
      </c>
      <c r="E23" s="46"/>
      <c r="F23" s="36"/>
      <c r="G23" s="30">
        <f t="shared" si="1"/>
        <v>2800</v>
      </c>
    </row>
    <row r="24" spans="1:7" s="31" customFormat="1" ht="30" customHeight="1" hidden="1">
      <c r="A24" s="34" t="s">
        <v>32</v>
      </c>
      <c r="B24" s="47" t="s">
        <v>2</v>
      </c>
      <c r="C24" s="29" t="s">
        <v>110</v>
      </c>
      <c r="D24" s="36"/>
      <c r="E24" s="46"/>
      <c r="F24" s="36"/>
      <c r="G24" s="30">
        <f t="shared" si="1"/>
        <v>0</v>
      </c>
    </row>
    <row r="25" spans="1:7" s="31" customFormat="1" ht="31.5" customHeight="1" hidden="1">
      <c r="A25" s="34" t="s">
        <v>23</v>
      </c>
      <c r="B25" s="47" t="s">
        <v>36</v>
      </c>
      <c r="C25" s="29" t="s">
        <v>86</v>
      </c>
      <c r="D25" s="36"/>
      <c r="E25" s="46"/>
      <c r="F25" s="36"/>
      <c r="G25" s="30">
        <f t="shared" si="1"/>
        <v>0</v>
      </c>
    </row>
    <row r="26" spans="1:7" s="31" customFormat="1" ht="33" customHeight="1" hidden="1">
      <c r="A26" s="34" t="s">
        <v>24</v>
      </c>
      <c r="B26" s="47" t="s">
        <v>37</v>
      </c>
      <c r="C26" s="29" t="s">
        <v>87</v>
      </c>
      <c r="D26" s="36"/>
      <c r="E26" s="46"/>
      <c r="F26" s="36"/>
      <c r="G26" s="30">
        <f t="shared" si="1"/>
        <v>0</v>
      </c>
    </row>
    <row r="27" spans="1:7" s="31" customFormat="1" ht="58.5" customHeight="1" hidden="1">
      <c r="A27" s="102" t="s">
        <v>33</v>
      </c>
      <c r="B27" s="105" t="s">
        <v>11</v>
      </c>
      <c r="C27" s="29" t="s">
        <v>67</v>
      </c>
      <c r="D27" s="36"/>
      <c r="E27" s="46"/>
      <c r="F27" s="36"/>
      <c r="G27" s="30">
        <f t="shared" si="1"/>
        <v>0</v>
      </c>
    </row>
    <row r="28" spans="1:7" s="31" customFormat="1" ht="33" customHeight="1" hidden="1">
      <c r="A28" s="104"/>
      <c r="B28" s="107"/>
      <c r="C28" s="29" t="s">
        <v>70</v>
      </c>
      <c r="D28" s="36"/>
      <c r="E28" s="46"/>
      <c r="F28" s="36"/>
      <c r="G28" s="30">
        <f t="shared" si="1"/>
        <v>0</v>
      </c>
    </row>
    <row r="29" spans="1:7" s="31" customFormat="1" ht="15.75" customHeight="1" hidden="1">
      <c r="A29" s="110" t="s">
        <v>52</v>
      </c>
      <c r="B29" s="111"/>
      <c r="C29" s="48"/>
      <c r="D29" s="49"/>
      <c r="E29" s="50"/>
      <c r="F29" s="36"/>
      <c r="G29" s="30">
        <f t="shared" si="1"/>
        <v>0</v>
      </c>
    </row>
    <row r="30" spans="1:7" s="31" customFormat="1" ht="45" customHeight="1">
      <c r="A30" s="34" t="s">
        <v>35</v>
      </c>
      <c r="B30" s="47" t="s">
        <v>3</v>
      </c>
      <c r="C30" s="29" t="s">
        <v>127</v>
      </c>
      <c r="D30" s="36">
        <v>12000</v>
      </c>
      <c r="E30" s="46"/>
      <c r="F30" s="36"/>
      <c r="G30" s="30">
        <f t="shared" si="1"/>
        <v>12000</v>
      </c>
    </row>
    <row r="31" spans="1:7" s="31" customFormat="1" ht="32.25" customHeight="1" hidden="1">
      <c r="A31" s="34" t="s">
        <v>4</v>
      </c>
      <c r="B31" s="47" t="s">
        <v>5</v>
      </c>
      <c r="C31" s="29" t="s">
        <v>40</v>
      </c>
      <c r="D31" s="36"/>
      <c r="E31" s="46"/>
      <c r="F31" s="36"/>
      <c r="G31" s="30">
        <f t="shared" si="1"/>
        <v>0</v>
      </c>
    </row>
    <row r="32" spans="1:7" s="31" customFormat="1" ht="24.75" customHeight="1" hidden="1">
      <c r="A32" s="34" t="s">
        <v>45</v>
      </c>
      <c r="B32" s="47" t="s">
        <v>46</v>
      </c>
      <c r="C32" s="29" t="s">
        <v>47</v>
      </c>
      <c r="D32" s="36"/>
      <c r="E32" s="46"/>
      <c r="F32" s="36"/>
      <c r="G32" s="30">
        <f t="shared" si="1"/>
        <v>0</v>
      </c>
    </row>
    <row r="33" spans="1:7" s="31" customFormat="1" ht="34.5" customHeight="1" hidden="1">
      <c r="A33" s="37" t="s">
        <v>4</v>
      </c>
      <c r="B33" s="38" t="s">
        <v>5</v>
      </c>
      <c r="C33" s="29" t="s">
        <v>88</v>
      </c>
      <c r="D33" s="36"/>
      <c r="E33" s="46"/>
      <c r="F33" s="36"/>
      <c r="G33" s="30">
        <f t="shared" si="1"/>
        <v>0</v>
      </c>
    </row>
    <row r="34" spans="1:7" s="31" customFormat="1" ht="42.75" customHeight="1" hidden="1">
      <c r="A34" s="102" t="s">
        <v>89</v>
      </c>
      <c r="B34" s="105" t="s">
        <v>90</v>
      </c>
      <c r="C34" s="29" t="s">
        <v>67</v>
      </c>
      <c r="D34" s="36"/>
      <c r="E34" s="46"/>
      <c r="F34" s="36"/>
      <c r="G34" s="30">
        <f t="shared" si="1"/>
        <v>0</v>
      </c>
    </row>
    <row r="35" spans="1:7" s="31" customFormat="1" ht="31.5" customHeight="1" hidden="1">
      <c r="A35" s="103"/>
      <c r="B35" s="106"/>
      <c r="C35" s="29" t="s">
        <v>91</v>
      </c>
      <c r="D35" s="36"/>
      <c r="E35" s="46"/>
      <c r="F35" s="36"/>
      <c r="G35" s="30">
        <f t="shared" si="1"/>
        <v>0</v>
      </c>
    </row>
    <row r="36" spans="1:7" s="31" customFormat="1" ht="21.75" customHeight="1" hidden="1">
      <c r="A36" s="104"/>
      <c r="B36" s="107"/>
      <c r="C36" s="29" t="s">
        <v>92</v>
      </c>
      <c r="D36" s="36"/>
      <c r="E36" s="46"/>
      <c r="F36" s="36"/>
      <c r="G36" s="30">
        <f t="shared" si="1"/>
        <v>0</v>
      </c>
    </row>
    <row r="37" spans="1:7" s="31" customFormat="1" ht="55.5" customHeight="1">
      <c r="A37" s="34" t="s">
        <v>129</v>
      </c>
      <c r="B37" s="47" t="s">
        <v>130</v>
      </c>
      <c r="C37" s="29" t="s">
        <v>128</v>
      </c>
      <c r="D37" s="36">
        <v>26735</v>
      </c>
      <c r="E37" s="46"/>
      <c r="F37" s="36"/>
      <c r="G37" s="30">
        <f t="shared" si="1"/>
        <v>26735</v>
      </c>
    </row>
    <row r="38" spans="1:7" s="31" customFormat="1" ht="30.75" customHeight="1" hidden="1">
      <c r="A38" s="34" t="s">
        <v>53</v>
      </c>
      <c r="B38" s="47" t="s">
        <v>54</v>
      </c>
      <c r="C38" s="29" t="s">
        <v>55</v>
      </c>
      <c r="D38" s="36"/>
      <c r="E38" s="46"/>
      <c r="F38" s="36"/>
      <c r="G38" s="30">
        <f t="shared" si="1"/>
        <v>0</v>
      </c>
    </row>
    <row r="39" spans="1:7" s="31" customFormat="1" ht="32.25" customHeight="1" hidden="1">
      <c r="A39" s="34" t="s">
        <v>6</v>
      </c>
      <c r="B39" s="47" t="s">
        <v>7</v>
      </c>
      <c r="C39" s="29" t="s">
        <v>116</v>
      </c>
      <c r="D39" s="36"/>
      <c r="E39" s="46"/>
      <c r="F39" s="36"/>
      <c r="G39" s="30">
        <f t="shared" si="1"/>
        <v>0</v>
      </c>
    </row>
    <row r="40" spans="1:7" s="31" customFormat="1" ht="39" customHeight="1" hidden="1">
      <c r="A40" s="34" t="s">
        <v>93</v>
      </c>
      <c r="B40" s="47" t="s">
        <v>94</v>
      </c>
      <c r="C40" s="29" t="s">
        <v>114</v>
      </c>
      <c r="D40" s="36"/>
      <c r="E40" s="51"/>
      <c r="F40" s="36"/>
      <c r="G40" s="30">
        <f t="shared" si="1"/>
        <v>0</v>
      </c>
    </row>
    <row r="41" spans="1:7" s="31" customFormat="1" ht="36" customHeight="1" hidden="1">
      <c r="A41" s="34" t="s">
        <v>42</v>
      </c>
      <c r="B41" s="47" t="s">
        <v>43</v>
      </c>
      <c r="C41" s="29"/>
      <c r="D41" s="36"/>
      <c r="E41" s="51" t="s">
        <v>41</v>
      </c>
      <c r="F41" s="36"/>
      <c r="G41" s="30">
        <f t="shared" si="1"/>
        <v>0</v>
      </c>
    </row>
    <row r="42" spans="1:7" s="31" customFormat="1" ht="53.25" customHeight="1" hidden="1">
      <c r="A42" s="34" t="s">
        <v>50</v>
      </c>
      <c r="B42" s="47" t="s">
        <v>51</v>
      </c>
      <c r="C42" s="29" t="s">
        <v>41</v>
      </c>
      <c r="D42" s="36"/>
      <c r="E42" s="46"/>
      <c r="F42" s="36"/>
      <c r="G42" s="30">
        <f t="shared" si="1"/>
        <v>0</v>
      </c>
    </row>
    <row r="43" spans="1:7" s="31" customFormat="1" ht="37.5" customHeight="1">
      <c r="A43" s="27" t="s">
        <v>95</v>
      </c>
      <c r="B43" s="28" t="s">
        <v>132</v>
      </c>
      <c r="C43" s="29"/>
      <c r="D43" s="30">
        <f>D46+D47+D50+D51+D53+D56+D57+D58+D60+D61+D68+D69+D71+D72+D74</f>
        <v>415266</v>
      </c>
      <c r="E43" s="30"/>
      <c r="F43" s="30">
        <f>F46+F47+F50+F51+F53+F56+F57+F58+F60+F61+F68+F74</f>
        <v>229740</v>
      </c>
      <c r="G43" s="30">
        <f t="shared" si="1"/>
        <v>645006</v>
      </c>
    </row>
    <row r="44" spans="1:7" s="53" customFormat="1" ht="19.5" customHeight="1">
      <c r="A44" s="110" t="s">
        <v>52</v>
      </c>
      <c r="B44" s="115"/>
      <c r="C44" s="52"/>
      <c r="D44" s="32">
        <f>D63+D65+D49+D52</f>
        <v>25062</v>
      </c>
      <c r="E44" s="33"/>
      <c r="F44" s="32">
        <f>F63+F65+F49+F52</f>
        <v>89200</v>
      </c>
      <c r="G44" s="30">
        <f t="shared" si="1"/>
        <v>114262</v>
      </c>
    </row>
    <row r="45" spans="1:7" s="53" customFormat="1" ht="19.5" customHeight="1" hidden="1">
      <c r="A45" s="110" t="s">
        <v>64</v>
      </c>
      <c r="B45" s="115"/>
      <c r="C45" s="52"/>
      <c r="D45" s="32"/>
      <c r="E45" s="33"/>
      <c r="F45" s="32"/>
      <c r="G45" s="30">
        <f t="shared" si="1"/>
        <v>0</v>
      </c>
    </row>
    <row r="46" spans="1:7" s="31" customFormat="1" ht="84.75" customHeight="1">
      <c r="A46" s="120" t="s">
        <v>25</v>
      </c>
      <c r="B46" s="130" t="s">
        <v>8</v>
      </c>
      <c r="C46" s="29" t="s">
        <v>96</v>
      </c>
      <c r="D46" s="36">
        <v>173200</v>
      </c>
      <c r="E46" s="29" t="s">
        <v>96</v>
      </c>
      <c r="F46" s="36">
        <v>50540</v>
      </c>
      <c r="G46" s="30">
        <f t="shared" si="1"/>
        <v>223740</v>
      </c>
    </row>
    <row r="47" spans="1:7" s="31" customFormat="1" ht="47.25" customHeight="1">
      <c r="A47" s="120"/>
      <c r="B47" s="130"/>
      <c r="C47" s="54" t="s">
        <v>97</v>
      </c>
      <c r="D47" s="36">
        <v>25062</v>
      </c>
      <c r="E47" s="46"/>
      <c r="F47" s="36"/>
      <c r="G47" s="30">
        <f t="shared" si="1"/>
        <v>25062</v>
      </c>
    </row>
    <row r="48" spans="1:7" s="31" customFormat="1" ht="33" customHeight="1" hidden="1">
      <c r="A48" s="120"/>
      <c r="B48" s="130"/>
      <c r="C48" s="29" t="s">
        <v>78</v>
      </c>
      <c r="D48" s="36"/>
      <c r="E48" s="46"/>
      <c r="F48" s="36"/>
      <c r="G48" s="30">
        <f t="shared" si="1"/>
        <v>0</v>
      </c>
    </row>
    <row r="49" spans="1:7" s="31" customFormat="1" ht="37.5" customHeight="1">
      <c r="A49" s="120"/>
      <c r="B49" s="130"/>
      <c r="C49" s="55" t="s">
        <v>52</v>
      </c>
      <c r="D49" s="34" t="s">
        <v>134</v>
      </c>
      <c r="E49" s="46"/>
      <c r="F49" s="36"/>
      <c r="G49" s="30">
        <f t="shared" si="1"/>
        <v>25062</v>
      </c>
    </row>
    <row r="50" spans="1:7" s="31" customFormat="1" ht="120" customHeight="1">
      <c r="A50" s="120"/>
      <c r="B50" s="130"/>
      <c r="C50" s="29" t="s">
        <v>98</v>
      </c>
      <c r="D50" s="36">
        <v>11600</v>
      </c>
      <c r="E50" s="29" t="s">
        <v>98</v>
      </c>
      <c r="F50" s="36">
        <v>25000</v>
      </c>
      <c r="G50" s="30">
        <f t="shared" si="1"/>
        <v>36600</v>
      </c>
    </row>
    <row r="51" spans="1:7" s="31" customFormat="1" ht="51.75" customHeight="1">
      <c r="A51" s="120"/>
      <c r="B51" s="130"/>
      <c r="C51" s="56" t="s">
        <v>136</v>
      </c>
      <c r="D51" s="36"/>
      <c r="E51" s="56" t="s">
        <v>136</v>
      </c>
      <c r="F51" s="36">
        <v>89200</v>
      </c>
      <c r="G51" s="30">
        <f t="shared" si="1"/>
        <v>89200</v>
      </c>
    </row>
    <row r="52" spans="1:7" s="31" customFormat="1" ht="51" customHeight="1">
      <c r="A52" s="120"/>
      <c r="B52" s="130"/>
      <c r="C52" s="55" t="s">
        <v>52</v>
      </c>
      <c r="D52" s="36"/>
      <c r="E52" s="55" t="s">
        <v>52</v>
      </c>
      <c r="F52" s="36">
        <v>89200</v>
      </c>
      <c r="G52" s="30">
        <f t="shared" si="1"/>
        <v>89200</v>
      </c>
    </row>
    <row r="53" spans="1:7" s="31" customFormat="1" ht="54.75" customHeight="1">
      <c r="A53" s="120"/>
      <c r="B53" s="130"/>
      <c r="C53" s="29" t="s">
        <v>111</v>
      </c>
      <c r="D53" s="36">
        <v>49200</v>
      </c>
      <c r="E53" s="29" t="s">
        <v>111</v>
      </c>
      <c r="F53" s="36">
        <v>5000</v>
      </c>
      <c r="G53" s="30">
        <f t="shared" si="1"/>
        <v>54200</v>
      </c>
    </row>
    <row r="54" spans="1:7" s="31" customFormat="1" ht="21.75" customHeight="1" hidden="1">
      <c r="A54" s="102" t="s">
        <v>26</v>
      </c>
      <c r="B54" s="105" t="s">
        <v>9</v>
      </c>
      <c r="C54" s="29" t="s">
        <v>49</v>
      </c>
      <c r="D54" s="36"/>
      <c r="E54" s="46"/>
      <c r="F54" s="36"/>
      <c r="G54" s="30">
        <f t="shared" si="1"/>
        <v>0</v>
      </c>
    </row>
    <row r="55" spans="1:7" s="31" customFormat="1" ht="21.75" customHeight="1" hidden="1">
      <c r="A55" s="103"/>
      <c r="B55" s="106"/>
      <c r="C55" s="29" t="s">
        <v>48</v>
      </c>
      <c r="D55" s="36"/>
      <c r="E55" s="46"/>
      <c r="F55" s="36"/>
      <c r="G55" s="30">
        <f t="shared" si="1"/>
        <v>0</v>
      </c>
    </row>
    <row r="56" spans="1:7" s="31" customFormat="1" ht="35.25" customHeight="1">
      <c r="A56" s="104"/>
      <c r="B56" s="107"/>
      <c r="C56" s="29" t="s">
        <v>99</v>
      </c>
      <c r="D56" s="36">
        <v>51942</v>
      </c>
      <c r="E56" s="46"/>
      <c r="F56" s="36"/>
      <c r="G56" s="30">
        <f t="shared" si="1"/>
        <v>51942</v>
      </c>
    </row>
    <row r="57" spans="1:7" s="31" customFormat="1" ht="25.5" customHeight="1" hidden="1">
      <c r="A57" s="102" t="s">
        <v>27</v>
      </c>
      <c r="B57" s="105" t="s">
        <v>15</v>
      </c>
      <c r="C57" s="29" t="s">
        <v>48</v>
      </c>
      <c r="D57" s="36"/>
      <c r="E57" s="46"/>
      <c r="F57" s="36"/>
      <c r="G57" s="30">
        <f t="shared" si="1"/>
        <v>0</v>
      </c>
    </row>
    <row r="58" spans="1:7" s="31" customFormat="1" ht="32.25" customHeight="1" hidden="1">
      <c r="A58" s="103"/>
      <c r="B58" s="106"/>
      <c r="C58" s="29" t="s">
        <v>79</v>
      </c>
      <c r="D58" s="36"/>
      <c r="E58" s="46"/>
      <c r="F58" s="36"/>
      <c r="G58" s="30">
        <f t="shared" si="1"/>
        <v>0</v>
      </c>
    </row>
    <row r="59" spans="1:7" s="31" customFormat="1" ht="27" customHeight="1" hidden="1">
      <c r="A59" s="104"/>
      <c r="B59" s="107"/>
      <c r="C59" s="29" t="s">
        <v>49</v>
      </c>
      <c r="D59" s="36"/>
      <c r="E59" s="46"/>
      <c r="F59" s="36"/>
      <c r="G59" s="30">
        <f t="shared" si="1"/>
        <v>0</v>
      </c>
    </row>
    <row r="60" spans="1:7" s="31" customFormat="1" ht="21" customHeight="1" hidden="1">
      <c r="A60" s="34" t="s">
        <v>28</v>
      </c>
      <c r="B60" s="47" t="s">
        <v>10</v>
      </c>
      <c r="C60" s="29" t="s">
        <v>48</v>
      </c>
      <c r="D60" s="36"/>
      <c r="E60" s="46"/>
      <c r="F60" s="36"/>
      <c r="G60" s="30">
        <f t="shared" si="1"/>
        <v>0</v>
      </c>
    </row>
    <row r="61" spans="1:7" s="31" customFormat="1" ht="37.5" customHeight="1">
      <c r="A61" s="34" t="s">
        <v>32</v>
      </c>
      <c r="B61" s="47" t="s">
        <v>2</v>
      </c>
      <c r="C61" s="29" t="s">
        <v>125</v>
      </c>
      <c r="D61" s="36">
        <v>9700</v>
      </c>
      <c r="E61" s="46"/>
      <c r="F61" s="36"/>
      <c r="G61" s="30">
        <f t="shared" si="1"/>
        <v>9700</v>
      </c>
    </row>
    <row r="62" spans="1:7" s="31" customFormat="1" ht="65.25" customHeight="1" hidden="1">
      <c r="A62" s="34" t="s">
        <v>33</v>
      </c>
      <c r="B62" s="47" t="s">
        <v>11</v>
      </c>
      <c r="C62" s="29" t="s">
        <v>70</v>
      </c>
      <c r="D62" s="36"/>
      <c r="E62" s="46"/>
      <c r="F62" s="36"/>
      <c r="G62" s="30">
        <f t="shared" si="1"/>
        <v>0</v>
      </c>
    </row>
    <row r="63" spans="1:7" s="31" customFormat="1" ht="20.25" customHeight="1" hidden="1">
      <c r="A63" s="110" t="s">
        <v>52</v>
      </c>
      <c r="B63" s="115"/>
      <c r="C63" s="29"/>
      <c r="D63" s="49"/>
      <c r="E63" s="57"/>
      <c r="F63" s="41"/>
      <c r="G63" s="30">
        <f t="shared" si="1"/>
        <v>0</v>
      </c>
    </row>
    <row r="64" spans="1:7" s="31" customFormat="1" ht="34.5" customHeight="1" hidden="1">
      <c r="A64" s="34" t="s">
        <v>58</v>
      </c>
      <c r="B64" s="47" t="s">
        <v>59</v>
      </c>
      <c r="C64" s="40" t="s">
        <v>63</v>
      </c>
      <c r="D64" s="36"/>
      <c r="E64" s="58"/>
      <c r="F64" s="41"/>
      <c r="G64" s="30">
        <f t="shared" si="1"/>
        <v>0</v>
      </c>
    </row>
    <row r="65" spans="1:7" s="53" customFormat="1" ht="19.5" customHeight="1" hidden="1">
      <c r="A65" s="110" t="s">
        <v>52</v>
      </c>
      <c r="B65" s="115"/>
      <c r="C65" s="52"/>
      <c r="D65" s="49"/>
      <c r="E65" s="50"/>
      <c r="F65" s="49"/>
      <c r="G65" s="30">
        <f t="shared" si="1"/>
        <v>0</v>
      </c>
    </row>
    <row r="66" spans="1:7" s="31" customFormat="1" ht="36.75" customHeight="1" hidden="1">
      <c r="A66" s="34" t="s">
        <v>60</v>
      </c>
      <c r="B66" s="59" t="s">
        <v>61</v>
      </c>
      <c r="C66" s="29"/>
      <c r="D66" s="36"/>
      <c r="E66" s="58"/>
      <c r="F66" s="41"/>
      <c r="G66" s="30">
        <f t="shared" si="1"/>
        <v>0</v>
      </c>
    </row>
    <row r="67" spans="1:7" s="53" customFormat="1" ht="19.5" customHeight="1" hidden="1">
      <c r="A67" s="110" t="s">
        <v>52</v>
      </c>
      <c r="B67" s="115"/>
      <c r="C67" s="52"/>
      <c r="D67" s="49"/>
      <c r="E67" s="50"/>
      <c r="F67" s="49"/>
      <c r="G67" s="30">
        <f t="shared" si="1"/>
        <v>0</v>
      </c>
    </row>
    <row r="68" spans="1:7" s="31" customFormat="1" ht="68.25" customHeight="1">
      <c r="A68" s="34" t="s">
        <v>33</v>
      </c>
      <c r="B68" s="47" t="s">
        <v>11</v>
      </c>
      <c r="C68" s="29" t="s">
        <v>123</v>
      </c>
      <c r="D68" s="36">
        <v>14000</v>
      </c>
      <c r="E68" s="60"/>
      <c r="F68" s="36"/>
      <c r="G68" s="30">
        <f t="shared" si="1"/>
        <v>14000</v>
      </c>
    </row>
    <row r="69" spans="1:7" s="31" customFormat="1" ht="36" customHeight="1">
      <c r="A69" s="34" t="s">
        <v>12</v>
      </c>
      <c r="B69" s="47" t="s">
        <v>13</v>
      </c>
      <c r="C69" s="29" t="s">
        <v>128</v>
      </c>
      <c r="D69" s="36">
        <v>75000</v>
      </c>
      <c r="E69" s="60"/>
      <c r="F69" s="36"/>
      <c r="G69" s="30">
        <f t="shared" si="1"/>
        <v>75000</v>
      </c>
    </row>
    <row r="70" spans="1:7" s="31" customFormat="1" ht="36" customHeight="1" hidden="1">
      <c r="A70" s="27" t="s">
        <v>100</v>
      </c>
      <c r="B70" s="28" t="s">
        <v>81</v>
      </c>
      <c r="C70" s="29"/>
      <c r="D70" s="61"/>
      <c r="E70" s="61"/>
      <c r="F70" s="61"/>
      <c r="G70" s="30">
        <f t="shared" si="1"/>
        <v>0</v>
      </c>
    </row>
    <row r="71" spans="1:7" s="31" customFormat="1" ht="37.5" customHeight="1">
      <c r="A71" s="102" t="s">
        <v>89</v>
      </c>
      <c r="B71" s="105" t="s">
        <v>90</v>
      </c>
      <c r="C71" s="29" t="s">
        <v>123</v>
      </c>
      <c r="D71" s="36">
        <v>540</v>
      </c>
      <c r="E71" s="46"/>
      <c r="F71" s="36"/>
      <c r="G71" s="30">
        <f>D71+F71</f>
        <v>540</v>
      </c>
    </row>
    <row r="72" spans="1:7" s="31" customFormat="1" ht="36" customHeight="1">
      <c r="A72" s="103"/>
      <c r="B72" s="106"/>
      <c r="C72" s="29" t="s">
        <v>128</v>
      </c>
      <c r="D72" s="36">
        <v>5022</v>
      </c>
      <c r="E72" s="46"/>
      <c r="F72" s="36"/>
      <c r="G72" s="30">
        <f>D72+F72</f>
        <v>5022</v>
      </c>
    </row>
    <row r="73" spans="1:7" s="31" customFormat="1" ht="36" customHeight="1">
      <c r="A73" s="104"/>
      <c r="B73" s="107"/>
      <c r="C73" s="29" t="s">
        <v>92</v>
      </c>
      <c r="D73" s="36"/>
      <c r="E73" s="46"/>
      <c r="F73" s="36"/>
      <c r="G73" s="30">
        <f>D73+F73</f>
        <v>0</v>
      </c>
    </row>
    <row r="74" spans="1:7" s="31" customFormat="1" ht="60" customHeight="1">
      <c r="A74" s="34" t="s">
        <v>58</v>
      </c>
      <c r="B74" s="62" t="s">
        <v>59</v>
      </c>
      <c r="C74" s="29" t="s">
        <v>111</v>
      </c>
      <c r="D74" s="36"/>
      <c r="E74" s="29" t="s">
        <v>111</v>
      </c>
      <c r="F74" s="36">
        <v>60000</v>
      </c>
      <c r="G74" s="30">
        <f t="shared" si="1"/>
        <v>60000</v>
      </c>
    </row>
    <row r="75" spans="1:7" s="31" customFormat="1" ht="47.25" customHeight="1">
      <c r="A75" s="27" t="s">
        <v>106</v>
      </c>
      <c r="B75" s="28" t="s">
        <v>131</v>
      </c>
      <c r="C75" s="29"/>
      <c r="D75" s="30">
        <f>D76+D77+D78+D79+D80+D81+D83+D85+D87+D86+D82+D84</f>
        <v>160178</v>
      </c>
      <c r="E75" s="30"/>
      <c r="F75" s="30">
        <f>F76+F77+F78+F79+F80+F81+F83+F85+F87</f>
        <v>0</v>
      </c>
      <c r="G75" s="30">
        <f t="shared" si="1"/>
        <v>160178</v>
      </c>
    </row>
    <row r="76" spans="1:7" s="31" customFormat="1" ht="78" customHeight="1">
      <c r="A76" s="102" t="s">
        <v>29</v>
      </c>
      <c r="B76" s="112" t="s">
        <v>14</v>
      </c>
      <c r="C76" s="29" t="s">
        <v>120</v>
      </c>
      <c r="D76" s="36">
        <v>18833</v>
      </c>
      <c r="E76" s="46"/>
      <c r="F76" s="36"/>
      <c r="G76" s="30">
        <f t="shared" si="1"/>
        <v>18833</v>
      </c>
    </row>
    <row r="77" spans="1:7" s="31" customFormat="1" ht="39.75" customHeight="1" hidden="1">
      <c r="A77" s="103"/>
      <c r="B77" s="113"/>
      <c r="C77" s="29" t="s">
        <v>80</v>
      </c>
      <c r="D77" s="36"/>
      <c r="E77" s="46"/>
      <c r="F77" s="36"/>
      <c r="G77" s="30">
        <f t="shared" si="1"/>
        <v>0</v>
      </c>
    </row>
    <row r="78" spans="1:7" s="31" customFormat="1" ht="42.75" customHeight="1">
      <c r="A78" s="103"/>
      <c r="B78" s="113"/>
      <c r="C78" s="29" t="s">
        <v>121</v>
      </c>
      <c r="D78" s="36">
        <v>42700</v>
      </c>
      <c r="E78" s="46"/>
      <c r="F78" s="36"/>
      <c r="G78" s="30">
        <f t="shared" si="1"/>
        <v>42700</v>
      </c>
    </row>
    <row r="79" spans="1:7" s="31" customFormat="1" ht="33" customHeight="1" hidden="1">
      <c r="A79" s="103"/>
      <c r="B79" s="113"/>
      <c r="C79" s="29" t="s">
        <v>101</v>
      </c>
      <c r="D79" s="36"/>
      <c r="E79" s="46"/>
      <c r="F79" s="36"/>
      <c r="G79" s="30">
        <f t="shared" si="1"/>
        <v>0</v>
      </c>
    </row>
    <row r="80" spans="1:7" s="31" customFormat="1" ht="46.5" customHeight="1" hidden="1">
      <c r="A80" s="103"/>
      <c r="B80" s="113"/>
      <c r="C80" s="29" t="s">
        <v>102</v>
      </c>
      <c r="D80" s="36"/>
      <c r="E80" s="46"/>
      <c r="F80" s="36"/>
      <c r="G80" s="30">
        <f t="shared" si="1"/>
        <v>0</v>
      </c>
    </row>
    <row r="81" spans="1:7" s="31" customFormat="1" ht="30.75" customHeight="1" hidden="1">
      <c r="A81" s="103"/>
      <c r="B81" s="113"/>
      <c r="C81" s="29" t="s">
        <v>103</v>
      </c>
      <c r="D81" s="36"/>
      <c r="E81" s="46"/>
      <c r="F81" s="36"/>
      <c r="G81" s="30">
        <f t="shared" si="1"/>
        <v>0</v>
      </c>
    </row>
    <row r="82" spans="1:7" s="31" customFormat="1" ht="35.25" customHeight="1">
      <c r="A82" s="103"/>
      <c r="B82" s="113"/>
      <c r="C82" s="40" t="s">
        <v>122</v>
      </c>
      <c r="D82" s="36">
        <v>1000</v>
      </c>
      <c r="E82" s="46"/>
      <c r="F82" s="36"/>
      <c r="G82" s="30">
        <f t="shared" si="1"/>
        <v>1000</v>
      </c>
    </row>
    <row r="83" spans="1:7" s="31" customFormat="1" ht="41.25" customHeight="1">
      <c r="A83" s="104"/>
      <c r="B83" s="114"/>
      <c r="C83" s="51" t="s">
        <v>123</v>
      </c>
      <c r="D83" s="36">
        <v>2400</v>
      </c>
      <c r="E83" s="46"/>
      <c r="F83" s="36"/>
      <c r="G83" s="30">
        <f t="shared" si="1"/>
        <v>2400</v>
      </c>
    </row>
    <row r="84" spans="1:7" s="31" customFormat="1" ht="40.5" customHeight="1">
      <c r="A84" s="102" t="s">
        <v>34</v>
      </c>
      <c r="B84" s="105" t="s">
        <v>68</v>
      </c>
      <c r="C84" s="40" t="s">
        <v>122</v>
      </c>
      <c r="D84" s="36">
        <v>2474</v>
      </c>
      <c r="E84" s="46"/>
      <c r="F84" s="36"/>
      <c r="G84" s="30">
        <f t="shared" si="1"/>
        <v>2474</v>
      </c>
    </row>
    <row r="85" spans="1:7" s="31" customFormat="1" ht="38.25" customHeight="1">
      <c r="A85" s="104"/>
      <c r="B85" s="107"/>
      <c r="C85" s="29" t="s">
        <v>123</v>
      </c>
      <c r="D85" s="36">
        <v>19583</v>
      </c>
      <c r="E85" s="46"/>
      <c r="F85" s="36"/>
      <c r="G85" s="30">
        <f t="shared" si="1"/>
        <v>19583</v>
      </c>
    </row>
    <row r="86" spans="1:7" s="31" customFormat="1" ht="55.5" customHeight="1">
      <c r="A86" s="43" t="s">
        <v>104</v>
      </c>
      <c r="B86" s="47" t="s">
        <v>105</v>
      </c>
      <c r="C86" s="29" t="s">
        <v>126</v>
      </c>
      <c r="D86" s="36">
        <v>68188</v>
      </c>
      <c r="E86" s="46"/>
      <c r="F86" s="36"/>
      <c r="G86" s="30">
        <f t="shared" si="1"/>
        <v>68188</v>
      </c>
    </row>
    <row r="87" spans="1:7" s="31" customFormat="1" ht="39.75" customHeight="1">
      <c r="A87" s="34" t="s">
        <v>35</v>
      </c>
      <c r="B87" s="47" t="s">
        <v>3</v>
      </c>
      <c r="C87" s="29" t="s">
        <v>123</v>
      </c>
      <c r="D87" s="36">
        <v>5000</v>
      </c>
      <c r="E87" s="46"/>
      <c r="F87" s="36"/>
      <c r="G87" s="30">
        <f t="shared" si="1"/>
        <v>5000</v>
      </c>
    </row>
    <row r="88" spans="1:7" s="31" customFormat="1" ht="59.25" customHeight="1">
      <c r="A88" s="27" t="s">
        <v>107</v>
      </c>
      <c r="B88" s="28" t="s">
        <v>117</v>
      </c>
      <c r="C88" s="29"/>
      <c r="D88" s="30">
        <f>D91+D96+D98</f>
        <v>1110000</v>
      </c>
      <c r="E88" s="63"/>
      <c r="F88" s="30">
        <f>F91+F96+F98</f>
        <v>971400</v>
      </c>
      <c r="G88" s="30">
        <f t="shared" si="1"/>
        <v>2081400</v>
      </c>
    </row>
    <row r="89" spans="1:7" s="31" customFormat="1" ht="23.25" customHeight="1">
      <c r="A89" s="95" t="s">
        <v>115</v>
      </c>
      <c r="B89" s="96"/>
      <c r="C89" s="64"/>
      <c r="D89" s="30">
        <f>D93+D97</f>
        <v>1110000</v>
      </c>
      <c r="E89" s="65"/>
      <c r="F89" s="30">
        <f>F93+F97</f>
        <v>471400</v>
      </c>
      <c r="G89" s="30">
        <f t="shared" si="1"/>
        <v>1581400</v>
      </c>
    </row>
    <row r="90" spans="1:7" s="31" customFormat="1" ht="25.5" customHeight="1">
      <c r="A90" s="95" t="s">
        <v>137</v>
      </c>
      <c r="B90" s="96"/>
      <c r="C90" s="64"/>
      <c r="D90" s="30">
        <f>D99</f>
        <v>0</v>
      </c>
      <c r="E90" s="65"/>
      <c r="F90" s="30">
        <f>F99</f>
        <v>500000</v>
      </c>
      <c r="G90" s="30">
        <f t="shared" si="1"/>
        <v>500000</v>
      </c>
    </row>
    <row r="91" spans="1:7" s="31" customFormat="1" ht="34.5" customHeight="1">
      <c r="A91" s="120" t="s">
        <v>108</v>
      </c>
      <c r="B91" s="97" t="s">
        <v>109</v>
      </c>
      <c r="C91" s="105" t="s">
        <v>136</v>
      </c>
      <c r="D91" s="108">
        <v>1110000</v>
      </c>
      <c r="E91" s="105" t="s">
        <v>136</v>
      </c>
      <c r="F91" s="108"/>
      <c r="G91" s="100">
        <f t="shared" si="1"/>
        <v>1110000</v>
      </c>
    </row>
    <row r="92" spans="1:7" s="31" customFormat="1" ht="18.75" customHeight="1">
      <c r="A92" s="120"/>
      <c r="B92" s="97"/>
      <c r="C92" s="107"/>
      <c r="D92" s="108"/>
      <c r="E92" s="107"/>
      <c r="F92" s="108"/>
      <c r="G92" s="101"/>
    </row>
    <row r="93" spans="1:7" s="53" customFormat="1" ht="23.25" customHeight="1">
      <c r="A93" s="118" t="s">
        <v>138</v>
      </c>
      <c r="B93" s="119"/>
      <c r="C93" s="66"/>
      <c r="D93" s="67">
        <f>D91</f>
        <v>1110000</v>
      </c>
      <c r="E93" s="68"/>
      <c r="F93" s="49"/>
      <c r="G93" s="30">
        <f t="shared" si="1"/>
        <v>1110000</v>
      </c>
    </row>
    <row r="94" spans="1:7" s="53" customFormat="1" ht="61.5" customHeight="1" hidden="1">
      <c r="A94" s="69" t="s">
        <v>135</v>
      </c>
      <c r="B94" s="70" t="s">
        <v>65</v>
      </c>
      <c r="C94" s="66"/>
      <c r="D94" s="42">
        <f>D95</f>
        <v>0</v>
      </c>
      <c r="E94" s="71"/>
      <c r="F94" s="42">
        <f>F95</f>
        <v>0</v>
      </c>
      <c r="G94" s="30">
        <f t="shared" si="1"/>
        <v>0</v>
      </c>
    </row>
    <row r="95" spans="1:7" s="53" customFormat="1" ht="35.25" customHeight="1" hidden="1">
      <c r="A95" s="72" t="s">
        <v>56</v>
      </c>
      <c r="B95" s="51" t="s">
        <v>62</v>
      </c>
      <c r="C95" s="56" t="s">
        <v>63</v>
      </c>
      <c r="D95" s="41"/>
      <c r="E95" s="73"/>
      <c r="F95" s="49"/>
      <c r="G95" s="30">
        <f>D95+F95</f>
        <v>0</v>
      </c>
    </row>
    <row r="96" spans="1:7" s="53" customFormat="1" ht="59.25" customHeight="1">
      <c r="A96" s="74" t="s">
        <v>139</v>
      </c>
      <c r="B96" s="47" t="s">
        <v>140</v>
      </c>
      <c r="C96" s="56" t="s">
        <v>136</v>
      </c>
      <c r="D96" s="41">
        <f>D97</f>
        <v>0</v>
      </c>
      <c r="E96" s="56" t="s">
        <v>136</v>
      </c>
      <c r="F96" s="49">
        <v>471400</v>
      </c>
      <c r="G96" s="30">
        <f>D96+F96</f>
        <v>471400</v>
      </c>
    </row>
    <row r="97" spans="1:7" s="53" customFormat="1" ht="26.25" customHeight="1">
      <c r="A97" s="98" t="s">
        <v>138</v>
      </c>
      <c r="B97" s="98"/>
      <c r="C97" s="56"/>
      <c r="D97" s="41"/>
      <c r="E97" s="73"/>
      <c r="F97" s="49">
        <f>F96</f>
        <v>471400</v>
      </c>
      <c r="G97" s="30">
        <f>D97+F97</f>
        <v>471400</v>
      </c>
    </row>
    <row r="98" spans="1:7" s="53" customFormat="1" ht="57.75" customHeight="1">
      <c r="A98" s="75" t="s">
        <v>56</v>
      </c>
      <c r="B98" s="76" t="s">
        <v>62</v>
      </c>
      <c r="C98" s="56" t="s">
        <v>136</v>
      </c>
      <c r="D98" s="41"/>
      <c r="E98" s="56" t="s">
        <v>136</v>
      </c>
      <c r="F98" s="49">
        <v>500000</v>
      </c>
      <c r="G98" s="30">
        <f>D98+F98</f>
        <v>500000</v>
      </c>
    </row>
    <row r="99" spans="1:7" s="53" customFormat="1" ht="23.25" customHeight="1">
      <c r="A99" s="131" t="s">
        <v>52</v>
      </c>
      <c r="B99" s="131"/>
      <c r="C99" s="66"/>
      <c r="D99" s="67">
        <f>D98</f>
        <v>0</v>
      </c>
      <c r="E99" s="68"/>
      <c r="F99" s="49">
        <f>F98</f>
        <v>500000</v>
      </c>
      <c r="G99" s="30">
        <f aca="true" t="shared" si="2" ref="G99:G104">D99+F99</f>
        <v>500000</v>
      </c>
    </row>
    <row r="100" spans="1:7" s="78" customFormat="1" ht="24.75" customHeight="1">
      <c r="A100" s="132" t="s">
        <v>44</v>
      </c>
      <c r="B100" s="132"/>
      <c r="C100" s="77"/>
      <c r="D100" s="30">
        <f>D11+D43+D70+D75+D88</f>
        <v>1778150</v>
      </c>
      <c r="E100" s="30">
        <f>E11+E43+E70+E75+E88</f>
        <v>0</v>
      </c>
      <c r="F100" s="30">
        <f>F11+F43+F70+F75+F88</f>
        <v>1425140</v>
      </c>
      <c r="G100" s="30">
        <f t="shared" si="2"/>
        <v>3203290</v>
      </c>
    </row>
    <row r="101" spans="1:7" s="80" customFormat="1" ht="24" customHeight="1" hidden="1">
      <c r="A101" s="117" t="s">
        <v>57</v>
      </c>
      <c r="B101" s="117"/>
      <c r="C101" s="79"/>
      <c r="D101" s="32">
        <f>D90</f>
        <v>0</v>
      </c>
      <c r="E101" s="33"/>
      <c r="F101" s="32">
        <f>F90</f>
        <v>500000</v>
      </c>
      <c r="G101" s="30">
        <f t="shared" si="2"/>
        <v>500000</v>
      </c>
    </row>
    <row r="102" spans="1:7" s="80" customFormat="1" ht="21.75" customHeight="1" hidden="1">
      <c r="A102" s="117" t="s">
        <v>52</v>
      </c>
      <c r="B102" s="117"/>
      <c r="C102" s="79"/>
      <c r="D102" s="32">
        <f>D12+D44</f>
        <v>25062</v>
      </c>
      <c r="E102" s="33"/>
      <c r="F102" s="32">
        <f>F12+F44</f>
        <v>89200</v>
      </c>
      <c r="G102" s="30">
        <f t="shared" si="2"/>
        <v>114262</v>
      </c>
    </row>
    <row r="103" spans="1:7" s="80" customFormat="1" ht="21.75" customHeight="1">
      <c r="A103" s="131" t="s">
        <v>57</v>
      </c>
      <c r="B103" s="131"/>
      <c r="C103" s="79"/>
      <c r="D103" s="32">
        <f>D89+D13</f>
        <v>1110000</v>
      </c>
      <c r="E103" s="33"/>
      <c r="F103" s="32">
        <f>F89+F13</f>
        <v>661400</v>
      </c>
      <c r="G103" s="30">
        <f t="shared" si="2"/>
        <v>1771400</v>
      </c>
    </row>
    <row r="104" spans="1:7" s="80" customFormat="1" ht="21.75" customHeight="1">
      <c r="A104" s="131" t="s">
        <v>52</v>
      </c>
      <c r="B104" s="131"/>
      <c r="C104" s="79"/>
      <c r="D104" s="32">
        <f>D44+D90</f>
        <v>25062</v>
      </c>
      <c r="E104" s="33"/>
      <c r="F104" s="32">
        <f>F44+F90</f>
        <v>589200</v>
      </c>
      <c r="G104" s="30">
        <f t="shared" si="2"/>
        <v>614262</v>
      </c>
    </row>
    <row r="105" spans="1:7" s="80" customFormat="1" ht="21.75" customHeight="1">
      <c r="A105" s="81"/>
      <c r="B105" s="81"/>
      <c r="C105" s="82"/>
      <c r="D105" s="83"/>
      <c r="E105" s="84"/>
      <c r="F105" s="83"/>
      <c r="G105" s="85"/>
    </row>
    <row r="106" spans="1:7" s="86" customFormat="1" ht="18" customHeight="1">
      <c r="A106" s="116" t="s">
        <v>69</v>
      </c>
      <c r="B106" s="116"/>
      <c r="D106" s="109" t="s">
        <v>77</v>
      </c>
      <c r="E106" s="109"/>
      <c r="F106" s="87"/>
      <c r="G106" s="87"/>
    </row>
    <row r="107" spans="1:7" s="90" customFormat="1" ht="3.75" customHeight="1">
      <c r="A107" s="88"/>
      <c r="B107" s="89"/>
      <c r="D107" s="91"/>
      <c r="F107" s="91"/>
      <c r="G107" s="92"/>
    </row>
    <row r="108" spans="1:7" s="31" customFormat="1" ht="16.5" hidden="1">
      <c r="A108" s="89"/>
      <c r="B108" s="89"/>
      <c r="C108" s="90"/>
      <c r="D108" s="93"/>
      <c r="F108" s="93"/>
      <c r="G108" s="92"/>
    </row>
    <row r="109" spans="1:7" s="31" customFormat="1" ht="16.5" hidden="1">
      <c r="A109" s="90"/>
      <c r="B109" s="89"/>
      <c r="C109" s="90"/>
      <c r="D109" s="93"/>
      <c r="F109" s="93"/>
      <c r="G109" s="92"/>
    </row>
    <row r="110" spans="1:7" s="31" customFormat="1" ht="16.5" hidden="1">
      <c r="A110" s="99"/>
      <c r="B110" s="99"/>
      <c r="C110" s="90"/>
      <c r="D110" s="93"/>
      <c r="F110" s="93"/>
      <c r="G110" s="92"/>
    </row>
    <row r="111" spans="3:7" s="31" customFormat="1" ht="16.5">
      <c r="C111" s="90"/>
      <c r="D111" s="93"/>
      <c r="F111" s="93"/>
      <c r="G111" s="92"/>
    </row>
    <row r="112" spans="3:7" s="31" customFormat="1" ht="16.5">
      <c r="C112" s="90"/>
      <c r="D112" s="93"/>
      <c r="F112" s="93"/>
      <c r="G112" s="92"/>
    </row>
    <row r="113" spans="1:7" s="31" customFormat="1" ht="16.5">
      <c r="A113" s="90"/>
      <c r="B113" s="89"/>
      <c r="C113" s="90"/>
      <c r="D113" s="93"/>
      <c r="F113" s="93"/>
      <c r="G113" s="92"/>
    </row>
    <row r="114" spans="1:7" s="31" customFormat="1" ht="16.5">
      <c r="A114" s="90"/>
      <c r="B114" s="89"/>
      <c r="C114" s="90"/>
      <c r="D114" s="93"/>
      <c r="F114" s="93"/>
      <c r="G114" s="92"/>
    </row>
    <row r="115" spans="1:7" s="31" customFormat="1" ht="16.5">
      <c r="A115" s="90"/>
      <c r="B115" s="89"/>
      <c r="C115" s="90"/>
      <c r="D115" s="93"/>
      <c r="F115" s="93"/>
      <c r="G115" s="92"/>
    </row>
    <row r="116" spans="1:7" s="31" customFormat="1" ht="16.5">
      <c r="A116" s="90"/>
      <c r="B116" s="89"/>
      <c r="C116" s="90"/>
      <c r="D116" s="93"/>
      <c r="F116" s="93"/>
      <c r="G116" s="92"/>
    </row>
    <row r="117" spans="1:7" s="31" customFormat="1" ht="16.5">
      <c r="A117" s="90"/>
      <c r="B117" s="89"/>
      <c r="C117" s="90"/>
      <c r="D117" s="93"/>
      <c r="F117" s="93"/>
      <c r="G117" s="92"/>
    </row>
    <row r="118" spans="1:7" s="31" customFormat="1" ht="16.5">
      <c r="A118" s="90"/>
      <c r="B118" s="89"/>
      <c r="C118" s="90"/>
      <c r="D118" s="93"/>
      <c r="F118" s="93"/>
      <c r="G118" s="92"/>
    </row>
    <row r="119" spans="1:7" s="31" customFormat="1" ht="16.5">
      <c r="A119" s="90"/>
      <c r="B119" s="89"/>
      <c r="C119" s="90"/>
      <c r="D119" s="93"/>
      <c r="F119" s="93"/>
      <c r="G119" s="92"/>
    </row>
    <row r="120" spans="1:7" s="31" customFormat="1" ht="16.5">
      <c r="A120" s="90"/>
      <c r="B120" s="90"/>
      <c r="C120" s="90"/>
      <c r="D120" s="93"/>
      <c r="F120" s="93"/>
      <c r="G120" s="92"/>
    </row>
    <row r="121" spans="1:7" s="31" customFormat="1" ht="16.5">
      <c r="A121" s="88"/>
      <c r="B121" s="89"/>
      <c r="C121" s="90"/>
      <c r="D121" s="93"/>
      <c r="F121" s="93"/>
      <c r="G121" s="92"/>
    </row>
    <row r="122" spans="1:7" s="31" customFormat="1" ht="16.5">
      <c r="A122" s="88"/>
      <c r="B122" s="89"/>
      <c r="C122" s="90"/>
      <c r="D122" s="93"/>
      <c r="F122" s="93"/>
      <c r="G122" s="92"/>
    </row>
    <row r="123" spans="1:7" s="31" customFormat="1" ht="16.5">
      <c r="A123" s="88"/>
      <c r="B123" s="89"/>
      <c r="C123" s="90"/>
      <c r="D123" s="93"/>
      <c r="F123" s="93"/>
      <c r="G123" s="92"/>
    </row>
    <row r="124" spans="1:7" s="31" customFormat="1" ht="16.5">
      <c r="A124" s="88"/>
      <c r="B124" s="89"/>
      <c r="C124" s="90"/>
      <c r="D124" s="93"/>
      <c r="F124" s="93"/>
      <c r="G124" s="92"/>
    </row>
    <row r="125" spans="1:7" s="31" customFormat="1" ht="16.5">
      <c r="A125" s="88"/>
      <c r="B125" s="89"/>
      <c r="C125" s="90"/>
      <c r="D125" s="93"/>
      <c r="F125" s="93"/>
      <c r="G125" s="92"/>
    </row>
    <row r="126" spans="1:7" s="31" customFormat="1" ht="16.5">
      <c r="A126" s="88"/>
      <c r="B126" s="89"/>
      <c r="C126" s="90"/>
      <c r="D126" s="93"/>
      <c r="F126" s="93"/>
      <c r="G126" s="92"/>
    </row>
    <row r="127" spans="1:7" s="31" customFormat="1" ht="16.5">
      <c r="A127" s="88"/>
      <c r="B127" s="89"/>
      <c r="C127" s="90"/>
      <c r="D127" s="93"/>
      <c r="F127" s="93"/>
      <c r="G127" s="92"/>
    </row>
    <row r="128" spans="1:7" s="31" customFormat="1" ht="16.5">
      <c r="A128" s="88"/>
      <c r="B128" s="89"/>
      <c r="C128" s="90"/>
      <c r="D128" s="93"/>
      <c r="F128" s="93"/>
      <c r="G128" s="92"/>
    </row>
    <row r="129" spans="1:7" s="31" customFormat="1" ht="16.5">
      <c r="A129" s="88"/>
      <c r="B129" s="89"/>
      <c r="C129" s="90"/>
      <c r="D129" s="93"/>
      <c r="F129" s="93"/>
      <c r="G129" s="92"/>
    </row>
    <row r="130" spans="1:7" s="31" customFormat="1" ht="16.5">
      <c r="A130" s="88"/>
      <c r="B130" s="89"/>
      <c r="C130" s="90"/>
      <c r="D130" s="93"/>
      <c r="F130" s="93"/>
      <c r="G130" s="92"/>
    </row>
    <row r="131" spans="1:7" s="31" customFormat="1" ht="16.5">
      <c r="A131" s="88"/>
      <c r="B131" s="89"/>
      <c r="C131" s="90"/>
      <c r="D131" s="93"/>
      <c r="F131" s="93"/>
      <c r="G131" s="92"/>
    </row>
    <row r="132" spans="1:7" s="31" customFormat="1" ht="16.5">
      <c r="A132" s="88"/>
      <c r="B132" s="89"/>
      <c r="C132" s="90"/>
      <c r="D132" s="93"/>
      <c r="F132" s="93"/>
      <c r="G132" s="92"/>
    </row>
    <row r="133" spans="1:7" s="31" customFormat="1" ht="16.5">
      <c r="A133" s="88"/>
      <c r="B133" s="89"/>
      <c r="C133" s="90"/>
      <c r="D133" s="93"/>
      <c r="F133" s="93"/>
      <c r="G133" s="92"/>
    </row>
    <row r="134" spans="1:7" s="31" customFormat="1" ht="16.5">
      <c r="A134" s="88"/>
      <c r="B134" s="89"/>
      <c r="C134" s="90"/>
      <c r="D134" s="93"/>
      <c r="F134" s="93"/>
      <c r="G134" s="92"/>
    </row>
    <row r="135" spans="1:7" s="31" customFormat="1" ht="16.5">
      <c r="A135" s="88"/>
      <c r="B135" s="89"/>
      <c r="C135" s="90"/>
      <c r="D135" s="93"/>
      <c r="F135" s="93"/>
      <c r="G135" s="92"/>
    </row>
    <row r="136" spans="1:7" s="31" customFormat="1" ht="16.5">
      <c r="A136" s="88"/>
      <c r="B136" s="89"/>
      <c r="C136" s="90"/>
      <c r="D136" s="93"/>
      <c r="F136" s="93"/>
      <c r="G136" s="92"/>
    </row>
    <row r="137" spans="1:7" s="31" customFormat="1" ht="16.5">
      <c r="A137" s="88"/>
      <c r="B137" s="89"/>
      <c r="C137" s="90"/>
      <c r="D137" s="93"/>
      <c r="F137" s="93"/>
      <c r="G137" s="92"/>
    </row>
    <row r="138" spans="1:7" s="31" customFormat="1" ht="16.5">
      <c r="A138" s="88"/>
      <c r="B138" s="89"/>
      <c r="C138" s="90"/>
      <c r="D138" s="93"/>
      <c r="F138" s="93"/>
      <c r="G138" s="92"/>
    </row>
    <row r="139" spans="1:7" s="31" customFormat="1" ht="16.5">
      <c r="A139" s="88"/>
      <c r="B139" s="89"/>
      <c r="C139" s="90"/>
      <c r="D139" s="93"/>
      <c r="F139" s="93"/>
      <c r="G139" s="92"/>
    </row>
    <row r="140" spans="1:7" s="31" customFormat="1" ht="16.5">
      <c r="A140" s="88"/>
      <c r="B140" s="89"/>
      <c r="C140" s="90"/>
      <c r="D140" s="93"/>
      <c r="F140" s="93"/>
      <c r="G140" s="92"/>
    </row>
    <row r="141" spans="1:7" s="31" customFormat="1" ht="16.5">
      <c r="A141" s="88"/>
      <c r="B141" s="89"/>
      <c r="C141" s="90"/>
      <c r="D141" s="93"/>
      <c r="F141" s="93"/>
      <c r="G141" s="92"/>
    </row>
    <row r="142" spans="1:7" s="31" customFormat="1" ht="16.5">
      <c r="A142" s="88"/>
      <c r="B142" s="89"/>
      <c r="C142" s="90"/>
      <c r="D142" s="93"/>
      <c r="F142" s="93"/>
      <c r="G142" s="92"/>
    </row>
    <row r="143" spans="1:7" s="31" customFormat="1" ht="16.5">
      <c r="A143" s="88"/>
      <c r="B143" s="89"/>
      <c r="C143" s="90"/>
      <c r="D143" s="93"/>
      <c r="F143" s="93"/>
      <c r="G143" s="92"/>
    </row>
    <row r="144" spans="1:7" s="31" customFormat="1" ht="16.5">
      <c r="A144" s="88"/>
      <c r="B144" s="89"/>
      <c r="C144" s="90"/>
      <c r="D144" s="93"/>
      <c r="F144" s="93"/>
      <c r="G144" s="92"/>
    </row>
    <row r="145" spans="1:7" s="31" customFormat="1" ht="16.5">
      <c r="A145" s="88"/>
      <c r="B145" s="89"/>
      <c r="C145" s="90"/>
      <c r="D145" s="93"/>
      <c r="F145" s="93"/>
      <c r="G145" s="92"/>
    </row>
    <row r="146" spans="1:7" s="31" customFormat="1" ht="16.5">
      <c r="A146" s="88"/>
      <c r="B146" s="89"/>
      <c r="C146" s="90"/>
      <c r="D146" s="93"/>
      <c r="F146" s="93"/>
      <c r="G146" s="92"/>
    </row>
    <row r="147" spans="1:7" s="31" customFormat="1" ht="16.5">
      <c r="A147" s="88"/>
      <c r="B147" s="89"/>
      <c r="C147" s="90"/>
      <c r="D147" s="93"/>
      <c r="F147" s="93"/>
      <c r="G147" s="92"/>
    </row>
    <row r="148" spans="1:7" s="31" customFormat="1" ht="16.5">
      <c r="A148" s="88"/>
      <c r="B148" s="89"/>
      <c r="C148" s="90"/>
      <c r="D148" s="93"/>
      <c r="F148" s="93"/>
      <c r="G148" s="92"/>
    </row>
    <row r="149" spans="1:7" s="31" customFormat="1" ht="16.5">
      <c r="A149" s="88"/>
      <c r="B149" s="89"/>
      <c r="C149" s="90"/>
      <c r="D149" s="93"/>
      <c r="F149" s="93"/>
      <c r="G149" s="92"/>
    </row>
    <row r="150" spans="1:7" s="31" customFormat="1" ht="16.5">
      <c r="A150" s="88"/>
      <c r="B150" s="89"/>
      <c r="C150" s="90"/>
      <c r="D150" s="93"/>
      <c r="F150" s="93"/>
      <c r="G150" s="92"/>
    </row>
    <row r="151" spans="1:7" s="31" customFormat="1" ht="16.5">
      <c r="A151" s="88"/>
      <c r="B151" s="89"/>
      <c r="C151" s="90"/>
      <c r="D151" s="93"/>
      <c r="F151" s="93"/>
      <c r="G151" s="92"/>
    </row>
    <row r="152" spans="1:7" s="31" customFormat="1" ht="16.5">
      <c r="A152" s="88"/>
      <c r="B152" s="89"/>
      <c r="C152" s="90"/>
      <c r="D152" s="93"/>
      <c r="F152" s="93"/>
      <c r="G152" s="92"/>
    </row>
    <row r="153" spans="1:7" s="31" customFormat="1" ht="16.5">
      <c r="A153" s="88"/>
      <c r="B153" s="89"/>
      <c r="C153" s="90"/>
      <c r="D153" s="93"/>
      <c r="F153" s="93"/>
      <c r="G153" s="92"/>
    </row>
    <row r="154" spans="1:7" s="31" customFormat="1" ht="16.5">
      <c r="A154" s="88"/>
      <c r="B154" s="89"/>
      <c r="C154" s="90"/>
      <c r="D154" s="93"/>
      <c r="F154" s="93"/>
      <c r="G154" s="92"/>
    </row>
    <row r="155" spans="1:7" s="31" customFormat="1" ht="16.5">
      <c r="A155" s="88"/>
      <c r="B155" s="89"/>
      <c r="C155" s="90"/>
      <c r="D155" s="93"/>
      <c r="F155" s="93"/>
      <c r="G155" s="92"/>
    </row>
    <row r="156" spans="1:7" s="31" customFormat="1" ht="16.5">
      <c r="A156" s="88"/>
      <c r="B156" s="89"/>
      <c r="C156" s="90"/>
      <c r="D156" s="93"/>
      <c r="F156" s="93"/>
      <c r="G156" s="92"/>
    </row>
    <row r="157" spans="1:7" s="31" customFormat="1" ht="16.5">
      <c r="A157" s="88"/>
      <c r="B157" s="89"/>
      <c r="C157" s="90"/>
      <c r="D157" s="93"/>
      <c r="F157" s="93"/>
      <c r="G157" s="92"/>
    </row>
    <row r="158" spans="1:7" s="31" customFormat="1" ht="16.5">
      <c r="A158" s="88"/>
      <c r="B158" s="89"/>
      <c r="C158" s="90"/>
      <c r="D158" s="93"/>
      <c r="F158" s="93"/>
      <c r="G158" s="92"/>
    </row>
    <row r="159" spans="1:7" s="31" customFormat="1" ht="16.5">
      <c r="A159" s="88"/>
      <c r="B159" s="89"/>
      <c r="C159" s="90"/>
      <c r="D159" s="93"/>
      <c r="F159" s="93"/>
      <c r="G159" s="92"/>
    </row>
    <row r="160" spans="1:7" s="31" customFormat="1" ht="16.5">
      <c r="A160" s="88"/>
      <c r="B160" s="89"/>
      <c r="C160" s="90"/>
      <c r="D160" s="93"/>
      <c r="F160" s="93"/>
      <c r="G160" s="92"/>
    </row>
    <row r="161" spans="1:7" s="31" customFormat="1" ht="16.5">
      <c r="A161" s="88"/>
      <c r="B161" s="89"/>
      <c r="C161" s="90"/>
      <c r="D161" s="93"/>
      <c r="F161" s="93"/>
      <c r="G161" s="92"/>
    </row>
    <row r="162" spans="1:7" s="31" customFormat="1" ht="16.5">
      <c r="A162" s="88"/>
      <c r="B162" s="89"/>
      <c r="C162" s="90"/>
      <c r="D162" s="93"/>
      <c r="F162" s="93"/>
      <c r="G162" s="92"/>
    </row>
    <row r="163" spans="1:7" s="31" customFormat="1" ht="16.5">
      <c r="A163" s="88"/>
      <c r="B163" s="89"/>
      <c r="C163" s="90"/>
      <c r="D163" s="93"/>
      <c r="F163" s="93"/>
      <c r="G163" s="92"/>
    </row>
    <row r="164" spans="1:7" s="31" customFormat="1" ht="16.5">
      <c r="A164" s="88"/>
      <c r="B164" s="89"/>
      <c r="C164" s="90"/>
      <c r="D164" s="93"/>
      <c r="F164" s="93"/>
      <c r="G164" s="92"/>
    </row>
    <row r="165" spans="1:7" s="31" customFormat="1" ht="16.5">
      <c r="A165" s="88"/>
      <c r="B165" s="89"/>
      <c r="C165" s="90"/>
      <c r="D165" s="93"/>
      <c r="F165" s="93"/>
      <c r="G165" s="92"/>
    </row>
    <row r="166" spans="1:7" s="31" customFormat="1" ht="16.5">
      <c r="A166" s="88"/>
      <c r="B166" s="89"/>
      <c r="C166" s="90"/>
      <c r="D166" s="93"/>
      <c r="F166" s="93"/>
      <c r="G166" s="92"/>
    </row>
    <row r="167" spans="1:7" s="31" customFormat="1" ht="16.5">
      <c r="A167" s="88"/>
      <c r="B167" s="89"/>
      <c r="C167" s="90"/>
      <c r="D167" s="93"/>
      <c r="F167" s="93"/>
      <c r="G167" s="92"/>
    </row>
    <row r="168" spans="1:7" s="31" customFormat="1" ht="16.5">
      <c r="A168" s="88"/>
      <c r="B168" s="89"/>
      <c r="C168" s="90"/>
      <c r="D168" s="93"/>
      <c r="F168" s="93"/>
      <c r="G168" s="92"/>
    </row>
    <row r="169" spans="1:7" s="31" customFormat="1" ht="16.5">
      <c r="A169" s="88"/>
      <c r="B169" s="89"/>
      <c r="C169" s="90"/>
      <c r="D169" s="93"/>
      <c r="F169" s="93"/>
      <c r="G169" s="92"/>
    </row>
    <row r="170" spans="1:7" s="31" customFormat="1" ht="16.5">
      <c r="A170" s="88"/>
      <c r="B170" s="89"/>
      <c r="C170" s="90"/>
      <c r="D170" s="93"/>
      <c r="F170" s="93"/>
      <c r="G170" s="92"/>
    </row>
    <row r="171" spans="1:7" s="31" customFormat="1" ht="16.5">
      <c r="A171" s="88"/>
      <c r="B171" s="89"/>
      <c r="C171" s="90"/>
      <c r="D171" s="93"/>
      <c r="F171" s="93"/>
      <c r="G171" s="92"/>
    </row>
    <row r="172" spans="1:7" s="31" customFormat="1" ht="16.5">
      <c r="A172" s="88"/>
      <c r="B172" s="89"/>
      <c r="C172" s="90"/>
      <c r="D172" s="93"/>
      <c r="F172" s="93"/>
      <c r="G172" s="92"/>
    </row>
    <row r="173" spans="1:7" s="90" customFormat="1" ht="16.5">
      <c r="A173" s="88"/>
      <c r="B173" s="89"/>
      <c r="D173" s="91"/>
      <c r="F173" s="91"/>
      <c r="G173" s="92"/>
    </row>
    <row r="174" spans="1:7" s="90" customFormat="1" ht="16.5">
      <c r="A174" s="88"/>
      <c r="B174" s="89"/>
      <c r="D174" s="91"/>
      <c r="F174" s="91"/>
      <c r="G174" s="92"/>
    </row>
    <row r="175" spans="1:7" s="90" customFormat="1" ht="16.5">
      <c r="A175" s="88"/>
      <c r="B175" s="89"/>
      <c r="D175" s="91"/>
      <c r="F175" s="91"/>
      <c r="G175" s="92"/>
    </row>
  </sheetData>
  <mergeCells count="66">
    <mergeCell ref="A13:B13"/>
    <mergeCell ref="B19:B20"/>
    <mergeCell ref="A19:A20"/>
    <mergeCell ref="A14:A17"/>
    <mergeCell ref="B14:B17"/>
    <mergeCell ref="A103:B103"/>
    <mergeCell ref="A104:B104"/>
    <mergeCell ref="A71:A73"/>
    <mergeCell ref="B71:B73"/>
    <mergeCell ref="A100:B100"/>
    <mergeCell ref="A99:B99"/>
    <mergeCell ref="A65:B65"/>
    <mergeCell ref="A46:A53"/>
    <mergeCell ref="B46:B53"/>
    <mergeCell ref="A45:B45"/>
    <mergeCell ref="A54:A56"/>
    <mergeCell ref="C21:C22"/>
    <mergeCell ref="D21:D22"/>
    <mergeCell ref="E21:E22"/>
    <mergeCell ref="F21:F22"/>
    <mergeCell ref="G18:G19"/>
    <mergeCell ref="F2:G2"/>
    <mergeCell ref="F3:G3"/>
    <mergeCell ref="G21:G22"/>
    <mergeCell ref="C18:C19"/>
    <mergeCell ref="D18:D19"/>
    <mergeCell ref="E18:E19"/>
    <mergeCell ref="F18:F19"/>
    <mergeCell ref="B2:C2"/>
    <mergeCell ref="A5:G5"/>
    <mergeCell ref="C7:D7"/>
    <mergeCell ref="E7:F7"/>
    <mergeCell ref="A110:B110"/>
    <mergeCell ref="A12:B12"/>
    <mergeCell ref="A63:B63"/>
    <mergeCell ref="A106:B106"/>
    <mergeCell ref="A101:B101"/>
    <mergeCell ref="A102:B102"/>
    <mergeCell ref="A93:B93"/>
    <mergeCell ref="A91:A92"/>
    <mergeCell ref="A89:B89"/>
    <mergeCell ref="A44:B44"/>
    <mergeCell ref="D91:D92"/>
    <mergeCell ref="C91:C92"/>
    <mergeCell ref="B91:B92"/>
    <mergeCell ref="A97:B97"/>
    <mergeCell ref="D106:E106"/>
    <mergeCell ref="A29:B29"/>
    <mergeCell ref="B76:B83"/>
    <mergeCell ref="B54:B56"/>
    <mergeCell ref="A67:B67"/>
    <mergeCell ref="A76:A83"/>
    <mergeCell ref="A34:A36"/>
    <mergeCell ref="B34:B36"/>
    <mergeCell ref="A90:B90"/>
    <mergeCell ref="E91:E92"/>
    <mergeCell ref="G91:G92"/>
    <mergeCell ref="A21:A23"/>
    <mergeCell ref="B21:B23"/>
    <mergeCell ref="A27:A28"/>
    <mergeCell ref="B27:B28"/>
    <mergeCell ref="A57:A59"/>
    <mergeCell ref="B57:B59"/>
    <mergeCell ref="A84:A85"/>
    <mergeCell ref="B84:B85"/>
    <mergeCell ref="F91:F92"/>
  </mergeCells>
  <printOptions/>
  <pageMargins left="0.7086614173228347" right="0.7874015748031497" top="1.1811023622047245" bottom="0.31496062992125984" header="0.5118110236220472" footer="0.1968503937007874"/>
  <pageSetup horizontalDpi="600" verticalDpi="600" orientation="landscape" paperSize="9" scale="50" r:id="rId1"/>
  <headerFooter alignWithMargins="0">
    <oddFooter>&amp;C&amp;P</oddFooter>
  </headerFooter>
  <rowBreaks count="2" manualBreakCount="2">
    <brk id="49" max="6" man="1"/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WiZaRd</cp:lastModifiedBy>
  <cp:lastPrinted>2014-01-22T16:47:15Z</cp:lastPrinted>
  <dcterms:created xsi:type="dcterms:W3CDTF">1996-10-08T23:32:33Z</dcterms:created>
  <dcterms:modified xsi:type="dcterms:W3CDTF">2014-01-23T08:25:12Z</dcterms:modified>
  <cp:category/>
  <cp:version/>
  <cp:contentType/>
  <cp:contentStatus/>
</cp:coreProperties>
</file>