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'!$A$1:$O$50</definedName>
  </definedNames>
  <calcPr fullCalcOnLoad="1"/>
</workbook>
</file>

<file path=xl/sharedStrings.xml><?xml version="1.0" encoding="utf-8"?>
<sst xmlns="http://schemas.openxmlformats.org/spreadsheetml/2006/main" count="94" uniqueCount="93">
  <si>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</si>
  <si>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</si>
  <si>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</si>
  <si>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</si>
  <si>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 xml:space="preserve">Заступник голови районної ради 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</si>
  <si>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</si>
  <si>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</si>
  <si>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</si>
  <si>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</si>
  <si>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</si>
  <si>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</si>
  <si>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</si>
  <si>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</si>
  <si>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</si>
  <si>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</si>
  <si>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</si>
  <si>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</si>
  <si>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</si>
  <si>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</si>
  <si>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</si>
  <si>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</si>
  <si>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</si>
  <si>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</si>
  <si>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</si>
  <si>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</si>
  <si>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</si>
  <si>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</si>
  <si>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</si>
  <si>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</si>
  <si>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</si>
  <si>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</si>
  <si>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</si>
  <si>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</si>
  <si>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</si>
  <si>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</si>
  <si>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</si>
  <si>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</si>
  <si>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</si>
  <si>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</si>
  <si>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</si>
  <si>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Додаток 4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</si>
  <si>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</si>
  <si>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</si>
  <si>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</si>
  <si>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</si>
  <si>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</si>
  <si>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</si>
  <si>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</si>
  <si>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</si>
  <si>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</si>
  <si>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</si>
  <si>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</si>
  <si>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</si>
  <si>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</si>
  <si>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</si>
  <si>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</si>
  <si>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</si>
  <si>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</si>
  <si>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</si>
  <si>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</si>
  <si>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</si>
  <si>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</si>
  <si>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</si>
  <si>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</si>
  <si>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</si>
  <si>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</si>
  <si>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</si>
  <si>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</si>
  <si>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</si>
  <si>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</si>
  <si>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</si>
  <si>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</si>
  <si>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</si>
  <si>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</si>
  <si>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</si>
  <si>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</si>
  <si>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</si>
  <si>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</si>
  <si>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В.М.Малігон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</si>
  <si>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</si>
  <si>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</si>
  <si>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</si>
  <si>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</si>
  <si>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</si>
  <si>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</si>
  <si>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</si>
  <si>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</si>
  <si>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код бюджету</t>
  </si>
  <si>
    <t>до рішення  районної ради</t>
  </si>
  <si>
    <t>Міський бюджет        м. Конотоп Сумської області</t>
  </si>
  <si>
    <t>Показники міжбюджетних трансфертів між районним бюджетом та іншими бюджетами на 2014 рік</t>
  </si>
  <si>
    <t>Інші субвенції</t>
  </si>
  <si>
    <t>від  25.01.2014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</si>
</sst>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18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/>
    </xf>
    <xf numFmtId="2" fontId="11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 wrapText="1"/>
    </xf>
    <xf numFmtId="2" fontId="11" fillId="0" borderId="0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vertical="center" wrapText="1"/>
      <protection/>
    </xf>
    <xf numFmtId="2" fontId="11" fillId="2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 applyProtection="1">
      <alignment horizontal="center" vertical="center" wrapText="1"/>
      <protection/>
    </xf>
    <xf numFmtId="2" fontId="11" fillId="0" borderId="5" xfId="0" applyNumberFormat="1" applyFont="1" applyBorder="1" applyAlignment="1" applyProtection="1">
      <alignment horizontal="center" vertical="center" wrapText="1"/>
      <protection/>
    </xf>
    <xf numFmtId="2" fontId="11" fillId="0" borderId="6" xfId="0" applyNumberFormat="1" applyFont="1" applyBorder="1" applyAlignment="1" applyProtection="1">
      <alignment horizontal="center" vertical="center" wrapText="1"/>
      <protection/>
    </xf>
    <xf numFmtId="0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workbookViewId="0" topLeftCell="B1">
      <pane xSplit="2" ySplit="11" topLeftCell="H34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M3" sqref="M3:O3"/>
    </sheetView>
  </sheetViews>
  <sheetFormatPr defaultColWidth="9.00390625" defaultRowHeight="12.75"/>
  <cols>
    <col min="1" max="2" width="11.00390625" style="19" hidden="1" customWidth="1"/>
    <col min="3" max="3" width="34.75390625" style="1" customWidth="1"/>
    <col min="4" max="4" width="23.00390625" style="1" customWidth="1"/>
    <col min="5" max="5" width="21.875" style="5" customWidth="1"/>
    <col min="6" max="6" width="25.875" style="1" customWidth="1"/>
    <col min="7" max="7" width="24.00390625" style="1" customWidth="1"/>
    <col min="8" max="8" width="26.75390625" style="1" customWidth="1"/>
    <col min="9" max="9" width="16.75390625" style="1" customWidth="1"/>
    <col min="10" max="10" width="16.125" style="1" customWidth="1"/>
    <col min="11" max="12" width="11.625" style="1" customWidth="1"/>
    <col min="13" max="13" width="13.00390625" style="1" customWidth="1"/>
    <col min="14" max="14" width="10.25390625" style="1" customWidth="1"/>
    <col min="15" max="15" width="22.75390625" style="1" customWidth="1"/>
    <col min="16" max="16384" width="9.125" style="1" customWidth="1"/>
  </cols>
  <sheetData>
    <row r="1" spans="11:15" ht="14.25" customHeight="1">
      <c r="K1" s="26"/>
      <c r="L1" s="26"/>
      <c r="M1" s="51" t="s">
        <v>40</v>
      </c>
      <c r="N1" s="51"/>
      <c r="O1" s="51"/>
    </row>
    <row r="2" spans="11:15" ht="13.5" customHeight="1">
      <c r="K2" s="26"/>
      <c r="L2" s="26"/>
      <c r="M2" s="52" t="s">
        <v>88</v>
      </c>
      <c r="N2" s="52"/>
      <c r="O2" s="52"/>
    </row>
    <row r="3" spans="11:15" ht="14.25" customHeight="1">
      <c r="K3" s="26"/>
      <c r="M3" s="53" t="s">
        <v>92</v>
      </c>
      <c r="N3" s="53"/>
      <c r="O3" s="53"/>
    </row>
    <row r="4" spans="10:15" ht="14.25" customHeight="1">
      <c r="J4" s="6"/>
      <c r="K4" s="6"/>
      <c r="L4" s="6"/>
      <c r="M4" s="6"/>
      <c r="N4" s="6"/>
      <c r="O4" s="6"/>
    </row>
    <row r="5" spans="3:15" ht="22.5" customHeight="1">
      <c r="C5" s="58" t="s">
        <v>90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ht="15.75" customHeight="1">
      <c r="O6" s="27" t="s">
        <v>85</v>
      </c>
    </row>
    <row r="7" spans="1:16" ht="21.75" customHeight="1">
      <c r="A7" s="59" t="s">
        <v>41</v>
      </c>
      <c r="B7" s="75" t="s">
        <v>87</v>
      </c>
      <c r="C7" s="79" t="s">
        <v>7</v>
      </c>
      <c r="D7" s="68" t="s">
        <v>42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7"/>
    </row>
    <row r="8" spans="1:16" ht="21.75" customHeight="1">
      <c r="A8" s="59"/>
      <c r="B8" s="76"/>
      <c r="C8" s="79"/>
      <c r="D8" s="68" t="s">
        <v>3</v>
      </c>
      <c r="E8" s="69"/>
      <c r="F8" s="69"/>
      <c r="G8" s="69"/>
      <c r="H8" s="69"/>
      <c r="I8" s="70"/>
      <c r="J8" s="68" t="s">
        <v>5</v>
      </c>
      <c r="K8" s="69"/>
      <c r="L8" s="69"/>
      <c r="M8" s="69"/>
      <c r="N8" s="70"/>
      <c r="O8" s="82" t="s">
        <v>46</v>
      </c>
      <c r="P8" s="7"/>
    </row>
    <row r="9" spans="1:15" s="4" customFormat="1" ht="77.25" customHeight="1">
      <c r="A9" s="59"/>
      <c r="B9" s="76"/>
      <c r="C9" s="79"/>
      <c r="D9" s="78" t="s">
        <v>38</v>
      </c>
      <c r="E9" s="78"/>
      <c r="F9" s="80" t="s">
        <v>83</v>
      </c>
      <c r="G9" s="81" t="s">
        <v>84</v>
      </c>
      <c r="H9" s="71" t="s">
        <v>86</v>
      </c>
      <c r="I9" s="56" t="s">
        <v>6</v>
      </c>
      <c r="J9" s="63" t="s">
        <v>79</v>
      </c>
      <c r="K9" s="85" t="s">
        <v>80</v>
      </c>
      <c r="L9" s="86"/>
      <c r="M9" s="83" t="s">
        <v>91</v>
      </c>
      <c r="N9" s="56" t="s">
        <v>6</v>
      </c>
      <c r="O9" s="82"/>
    </row>
    <row r="10" spans="1:15" s="2" customFormat="1" ht="73.5" customHeight="1">
      <c r="A10" s="59"/>
      <c r="B10" s="77"/>
      <c r="C10" s="79"/>
      <c r="D10" s="8" t="s">
        <v>0</v>
      </c>
      <c r="E10" s="17" t="s">
        <v>1</v>
      </c>
      <c r="F10" s="80"/>
      <c r="G10" s="81"/>
      <c r="H10" s="72"/>
      <c r="I10" s="57"/>
      <c r="J10" s="64"/>
      <c r="K10" s="23" t="s">
        <v>81</v>
      </c>
      <c r="L10" s="23" t="s">
        <v>82</v>
      </c>
      <c r="M10" s="84"/>
      <c r="N10" s="57"/>
      <c r="O10" s="82"/>
    </row>
    <row r="11" spans="1:15" ht="14.25" customHeight="1">
      <c r="A11" s="18"/>
      <c r="B11" s="18"/>
      <c r="C11" s="9"/>
      <c r="D11" s="73">
        <v>250311</v>
      </c>
      <c r="E11" s="74"/>
      <c r="F11" s="24">
        <v>250323</v>
      </c>
      <c r="G11" s="24">
        <v>250352</v>
      </c>
      <c r="H11" s="28">
        <v>250366</v>
      </c>
      <c r="I11" s="10"/>
      <c r="J11" s="25">
        <v>250354</v>
      </c>
      <c r="K11" s="10"/>
      <c r="L11" s="10"/>
      <c r="M11" s="24">
        <v>250380</v>
      </c>
      <c r="N11" s="24"/>
      <c r="O11" s="10"/>
    </row>
    <row r="12" spans="1:15" s="22" customFormat="1" ht="18" customHeight="1">
      <c r="A12" s="29" t="s">
        <v>47</v>
      </c>
      <c r="B12" s="29"/>
      <c r="C12" s="30" t="s">
        <v>8</v>
      </c>
      <c r="D12" s="31">
        <v>75299</v>
      </c>
      <c r="E12" s="32">
        <v>0.14</v>
      </c>
      <c r="F12" s="31"/>
      <c r="G12" s="33"/>
      <c r="H12" s="34"/>
      <c r="I12" s="35">
        <f>D12+F12+G12+H12</f>
        <v>75299</v>
      </c>
      <c r="J12" s="34">
        <f>K12+L12</f>
        <v>58006</v>
      </c>
      <c r="K12" s="36">
        <v>18511</v>
      </c>
      <c r="L12" s="36">
        <v>39495</v>
      </c>
      <c r="M12" s="36"/>
      <c r="N12" s="36">
        <f>J12+M12</f>
        <v>58006</v>
      </c>
      <c r="O12" s="37">
        <f>I12+N12</f>
        <v>133305</v>
      </c>
    </row>
    <row r="13" spans="1:15" s="21" customFormat="1" ht="18" customHeight="1">
      <c r="A13" s="65" t="s">
        <v>43</v>
      </c>
      <c r="B13" s="66"/>
      <c r="C13" s="67"/>
      <c r="D13" s="38">
        <f aca="true" t="shared" si="0" ref="D13:O13">D12</f>
        <v>75299</v>
      </c>
      <c r="E13" s="39">
        <f t="shared" si="0"/>
        <v>0.14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75299</v>
      </c>
      <c r="J13" s="40">
        <f t="shared" si="0"/>
        <v>58006</v>
      </c>
      <c r="K13" s="40">
        <f>K12</f>
        <v>18511</v>
      </c>
      <c r="L13" s="40">
        <f>L12</f>
        <v>39495</v>
      </c>
      <c r="M13" s="40">
        <f t="shared" si="0"/>
        <v>0</v>
      </c>
      <c r="N13" s="40">
        <f t="shared" si="0"/>
        <v>58006</v>
      </c>
      <c r="O13" s="40">
        <f t="shared" si="0"/>
        <v>133305</v>
      </c>
    </row>
    <row r="14" spans="1:15" s="22" customFormat="1" ht="18" customHeight="1">
      <c r="A14" s="29" t="s">
        <v>48</v>
      </c>
      <c r="B14" s="29"/>
      <c r="C14" s="30" t="s">
        <v>9</v>
      </c>
      <c r="D14" s="36"/>
      <c r="E14" s="32"/>
      <c r="F14" s="36"/>
      <c r="G14" s="33"/>
      <c r="H14" s="34">
        <v>760000</v>
      </c>
      <c r="I14" s="35">
        <f aca="true" t="shared" si="1" ref="I14:I46">D14+F14+G14+H14</f>
        <v>760000</v>
      </c>
      <c r="J14" s="34">
        <f>K14+L14</f>
        <v>17037</v>
      </c>
      <c r="K14" s="36">
        <v>5452</v>
      </c>
      <c r="L14" s="36">
        <v>11585</v>
      </c>
      <c r="M14" s="36"/>
      <c r="N14" s="36">
        <f aca="true" t="shared" si="2" ref="N14:N47">J14+M14</f>
        <v>17037</v>
      </c>
      <c r="O14" s="37">
        <f>I14+N14</f>
        <v>777037</v>
      </c>
    </row>
    <row r="15" spans="1:15" s="22" customFormat="1" ht="18" customHeight="1">
      <c r="A15" s="29" t="s">
        <v>49</v>
      </c>
      <c r="B15" s="29"/>
      <c r="C15" s="30" t="s">
        <v>10</v>
      </c>
      <c r="D15" s="36"/>
      <c r="E15" s="32"/>
      <c r="F15" s="36"/>
      <c r="G15" s="33"/>
      <c r="H15" s="34"/>
      <c r="I15" s="35">
        <f t="shared" si="1"/>
        <v>0</v>
      </c>
      <c r="J15" s="34">
        <f aca="true" t="shared" si="3" ref="J15:J42">K15+L15</f>
        <v>13697</v>
      </c>
      <c r="K15" s="36">
        <v>4383</v>
      </c>
      <c r="L15" s="36">
        <v>9314</v>
      </c>
      <c r="M15" s="36"/>
      <c r="N15" s="36">
        <f t="shared" si="2"/>
        <v>13697</v>
      </c>
      <c r="O15" s="37">
        <f aca="true" t="shared" si="4" ref="O15:O42">I15+N15</f>
        <v>13697</v>
      </c>
    </row>
    <row r="16" spans="1:15" s="22" customFormat="1" ht="18" customHeight="1">
      <c r="A16" s="29" t="s">
        <v>50</v>
      </c>
      <c r="B16" s="29"/>
      <c r="C16" s="30" t="s">
        <v>11</v>
      </c>
      <c r="D16" s="36">
        <v>865446</v>
      </c>
      <c r="E16" s="32">
        <v>1.57</v>
      </c>
      <c r="F16" s="36"/>
      <c r="G16" s="33"/>
      <c r="H16" s="34"/>
      <c r="I16" s="35">
        <f t="shared" si="1"/>
        <v>865446</v>
      </c>
      <c r="J16" s="34">
        <f t="shared" si="3"/>
        <v>37102</v>
      </c>
      <c r="K16" s="36">
        <v>11873</v>
      </c>
      <c r="L16" s="36">
        <v>25229</v>
      </c>
      <c r="M16" s="36">
        <v>130000</v>
      </c>
      <c r="N16" s="36">
        <f t="shared" si="2"/>
        <v>167102</v>
      </c>
      <c r="O16" s="37">
        <f t="shared" si="4"/>
        <v>1032548</v>
      </c>
    </row>
    <row r="17" spans="1:15" s="22" customFormat="1" ht="18" customHeight="1">
      <c r="A17" s="29" t="s">
        <v>51</v>
      </c>
      <c r="B17" s="29"/>
      <c r="C17" s="30" t="s">
        <v>12</v>
      </c>
      <c r="D17" s="36">
        <v>95937</v>
      </c>
      <c r="E17" s="32">
        <v>0.17</v>
      </c>
      <c r="F17" s="36"/>
      <c r="G17" s="33"/>
      <c r="H17" s="34"/>
      <c r="I17" s="35">
        <f t="shared" si="1"/>
        <v>95937</v>
      </c>
      <c r="J17" s="34">
        <f t="shared" si="3"/>
        <v>12076</v>
      </c>
      <c r="K17" s="36">
        <v>3864</v>
      </c>
      <c r="L17" s="36">
        <v>8212</v>
      </c>
      <c r="M17" s="36"/>
      <c r="N17" s="36">
        <f t="shared" si="2"/>
        <v>12076</v>
      </c>
      <c r="O17" s="37">
        <f t="shared" si="4"/>
        <v>108013</v>
      </c>
    </row>
    <row r="18" spans="1:15" s="22" customFormat="1" ht="18" customHeight="1">
      <c r="A18" s="29" t="s">
        <v>52</v>
      </c>
      <c r="B18" s="29"/>
      <c r="C18" s="30" t="s">
        <v>13</v>
      </c>
      <c r="D18" s="36">
        <v>113309</v>
      </c>
      <c r="E18" s="32">
        <v>0.21</v>
      </c>
      <c r="F18" s="36"/>
      <c r="G18" s="33"/>
      <c r="H18" s="34"/>
      <c r="I18" s="35">
        <f t="shared" si="1"/>
        <v>113309</v>
      </c>
      <c r="J18" s="34">
        <f t="shared" si="3"/>
        <v>16405</v>
      </c>
      <c r="K18" s="36">
        <v>5250</v>
      </c>
      <c r="L18" s="36">
        <v>11155</v>
      </c>
      <c r="M18" s="36"/>
      <c r="N18" s="36">
        <f t="shared" si="2"/>
        <v>16405</v>
      </c>
      <c r="O18" s="37">
        <f t="shared" si="4"/>
        <v>129714</v>
      </c>
    </row>
    <row r="19" spans="1:15" s="22" customFormat="1" ht="18" customHeight="1">
      <c r="A19" s="29" t="s">
        <v>53</v>
      </c>
      <c r="B19" s="29"/>
      <c r="C19" s="30" t="s">
        <v>14</v>
      </c>
      <c r="D19" s="36"/>
      <c r="E19" s="32"/>
      <c r="F19" s="36"/>
      <c r="G19" s="33"/>
      <c r="H19" s="34"/>
      <c r="I19" s="35">
        <f t="shared" si="1"/>
        <v>0</v>
      </c>
      <c r="J19" s="34">
        <f t="shared" si="3"/>
        <v>12084</v>
      </c>
      <c r="K19" s="36">
        <v>3867</v>
      </c>
      <c r="L19" s="36">
        <v>8217</v>
      </c>
      <c r="M19" s="36"/>
      <c r="N19" s="36">
        <f t="shared" si="2"/>
        <v>12084</v>
      </c>
      <c r="O19" s="37">
        <f t="shared" si="4"/>
        <v>12084</v>
      </c>
    </row>
    <row r="20" spans="1:15" s="22" customFormat="1" ht="18" customHeight="1">
      <c r="A20" s="29" t="s">
        <v>54</v>
      </c>
      <c r="B20" s="29"/>
      <c r="C20" s="30" t="s">
        <v>15</v>
      </c>
      <c r="D20" s="36">
        <v>117845</v>
      </c>
      <c r="E20" s="32">
        <v>0.21</v>
      </c>
      <c r="F20" s="36"/>
      <c r="G20" s="33"/>
      <c r="H20" s="34"/>
      <c r="I20" s="35">
        <f t="shared" si="1"/>
        <v>117845</v>
      </c>
      <c r="J20" s="34">
        <f t="shared" si="3"/>
        <v>12370</v>
      </c>
      <c r="K20" s="36">
        <v>3958</v>
      </c>
      <c r="L20" s="36">
        <v>8412</v>
      </c>
      <c r="M20" s="36"/>
      <c r="N20" s="36">
        <f t="shared" si="2"/>
        <v>12370</v>
      </c>
      <c r="O20" s="37">
        <f t="shared" si="4"/>
        <v>130215</v>
      </c>
    </row>
    <row r="21" spans="1:15" s="22" customFormat="1" ht="18" customHeight="1">
      <c r="A21" s="29" t="s">
        <v>55</v>
      </c>
      <c r="B21" s="29"/>
      <c r="C21" s="30" t="s">
        <v>16</v>
      </c>
      <c r="D21" s="36"/>
      <c r="E21" s="32"/>
      <c r="F21" s="36"/>
      <c r="G21" s="33"/>
      <c r="H21" s="34"/>
      <c r="I21" s="35">
        <f t="shared" si="1"/>
        <v>0</v>
      </c>
      <c r="J21" s="34">
        <f t="shared" si="3"/>
        <v>9246</v>
      </c>
      <c r="K21" s="36">
        <v>2959</v>
      </c>
      <c r="L21" s="36">
        <v>6287</v>
      </c>
      <c r="M21" s="36"/>
      <c r="N21" s="36">
        <f t="shared" si="2"/>
        <v>9246</v>
      </c>
      <c r="O21" s="37">
        <f t="shared" si="4"/>
        <v>9246</v>
      </c>
    </row>
    <row r="22" spans="1:15" s="22" customFormat="1" ht="18" customHeight="1">
      <c r="A22" s="29" t="s">
        <v>56</v>
      </c>
      <c r="B22" s="29"/>
      <c r="C22" s="30" t="s">
        <v>17</v>
      </c>
      <c r="D22" s="36">
        <v>24787</v>
      </c>
      <c r="E22" s="32">
        <v>0.05</v>
      </c>
      <c r="F22" s="36"/>
      <c r="G22" s="33"/>
      <c r="H22" s="34"/>
      <c r="I22" s="35">
        <f t="shared" si="1"/>
        <v>24787</v>
      </c>
      <c r="J22" s="34">
        <f t="shared" si="3"/>
        <v>5496</v>
      </c>
      <c r="K22" s="36">
        <v>1759</v>
      </c>
      <c r="L22" s="36">
        <v>3737</v>
      </c>
      <c r="M22" s="36"/>
      <c r="N22" s="36">
        <f t="shared" si="2"/>
        <v>5496</v>
      </c>
      <c r="O22" s="37">
        <f t="shared" si="4"/>
        <v>30283</v>
      </c>
    </row>
    <row r="23" spans="1:15" s="22" customFormat="1" ht="18" customHeight="1">
      <c r="A23" s="29" t="s">
        <v>57</v>
      </c>
      <c r="B23" s="29"/>
      <c r="C23" s="30" t="s">
        <v>18</v>
      </c>
      <c r="D23" s="36">
        <v>86393</v>
      </c>
      <c r="E23" s="32">
        <v>0.16</v>
      </c>
      <c r="F23" s="36"/>
      <c r="G23" s="41"/>
      <c r="H23" s="34"/>
      <c r="I23" s="35">
        <f t="shared" si="1"/>
        <v>86393</v>
      </c>
      <c r="J23" s="34">
        <f t="shared" si="3"/>
        <v>6012</v>
      </c>
      <c r="K23" s="36">
        <v>1924</v>
      </c>
      <c r="L23" s="36">
        <v>4088</v>
      </c>
      <c r="M23" s="36"/>
      <c r="N23" s="36">
        <f t="shared" si="2"/>
        <v>6012</v>
      </c>
      <c r="O23" s="37">
        <f t="shared" si="4"/>
        <v>92405</v>
      </c>
    </row>
    <row r="24" spans="1:15" s="22" customFormat="1" ht="18" customHeight="1">
      <c r="A24" s="29" t="s">
        <v>58</v>
      </c>
      <c r="B24" s="29"/>
      <c r="C24" s="30" t="s">
        <v>19</v>
      </c>
      <c r="D24" s="36"/>
      <c r="E24" s="32"/>
      <c r="F24" s="36"/>
      <c r="G24" s="33"/>
      <c r="H24" s="34"/>
      <c r="I24" s="35">
        <f t="shared" si="1"/>
        <v>0</v>
      </c>
      <c r="J24" s="34">
        <f t="shared" si="3"/>
        <v>26276</v>
      </c>
      <c r="K24" s="36">
        <v>8408</v>
      </c>
      <c r="L24" s="36">
        <v>17868</v>
      </c>
      <c r="M24" s="36"/>
      <c r="N24" s="36">
        <f t="shared" si="2"/>
        <v>26276</v>
      </c>
      <c r="O24" s="37">
        <f t="shared" si="4"/>
        <v>26276</v>
      </c>
    </row>
    <row r="25" spans="1:15" s="22" customFormat="1" ht="18" customHeight="1">
      <c r="A25" s="29" t="s">
        <v>59</v>
      </c>
      <c r="B25" s="29"/>
      <c r="C25" s="30" t="s">
        <v>20</v>
      </c>
      <c r="D25" s="36">
        <v>59742</v>
      </c>
      <c r="E25" s="32">
        <v>0.11</v>
      </c>
      <c r="F25" s="36"/>
      <c r="G25" s="33"/>
      <c r="H25" s="34"/>
      <c r="I25" s="35">
        <f t="shared" si="1"/>
        <v>59742</v>
      </c>
      <c r="J25" s="34">
        <f t="shared" si="3"/>
        <v>9583</v>
      </c>
      <c r="K25" s="36">
        <v>3067</v>
      </c>
      <c r="L25" s="36">
        <v>6516</v>
      </c>
      <c r="M25" s="36"/>
      <c r="N25" s="36">
        <f t="shared" si="2"/>
        <v>9583</v>
      </c>
      <c r="O25" s="37">
        <f t="shared" si="4"/>
        <v>69325</v>
      </c>
    </row>
    <row r="26" spans="1:15" s="22" customFormat="1" ht="18" customHeight="1">
      <c r="A26" s="29" t="s">
        <v>60</v>
      </c>
      <c r="B26" s="29"/>
      <c r="C26" s="30" t="s">
        <v>21</v>
      </c>
      <c r="D26" s="36">
        <v>26263</v>
      </c>
      <c r="E26" s="32">
        <v>0.05</v>
      </c>
      <c r="F26" s="36"/>
      <c r="G26" s="33"/>
      <c r="H26" s="34"/>
      <c r="I26" s="35">
        <f t="shared" si="1"/>
        <v>26263</v>
      </c>
      <c r="J26" s="34">
        <f t="shared" si="3"/>
        <v>8252</v>
      </c>
      <c r="K26" s="36">
        <v>2641</v>
      </c>
      <c r="L26" s="36">
        <v>5611</v>
      </c>
      <c r="M26" s="36"/>
      <c r="N26" s="36">
        <f t="shared" si="2"/>
        <v>8252</v>
      </c>
      <c r="O26" s="37">
        <f t="shared" si="4"/>
        <v>34515</v>
      </c>
    </row>
    <row r="27" spans="1:15" s="22" customFormat="1" ht="18" customHeight="1">
      <c r="A27" s="29" t="s">
        <v>61</v>
      </c>
      <c r="B27" s="29"/>
      <c r="C27" s="30" t="s">
        <v>22</v>
      </c>
      <c r="D27" s="36">
        <v>141991</v>
      </c>
      <c r="E27" s="32">
        <v>0.26</v>
      </c>
      <c r="F27" s="36"/>
      <c r="G27" s="33"/>
      <c r="H27" s="34"/>
      <c r="I27" s="35">
        <f t="shared" si="1"/>
        <v>141991</v>
      </c>
      <c r="J27" s="34">
        <f t="shared" si="3"/>
        <v>21831</v>
      </c>
      <c r="K27" s="36">
        <v>6986</v>
      </c>
      <c r="L27" s="36">
        <v>14845</v>
      </c>
      <c r="M27" s="36"/>
      <c r="N27" s="36">
        <f t="shared" si="2"/>
        <v>21831</v>
      </c>
      <c r="O27" s="37">
        <f t="shared" si="4"/>
        <v>163822</v>
      </c>
    </row>
    <row r="28" spans="1:15" s="22" customFormat="1" ht="18" customHeight="1">
      <c r="A28" s="29" t="s">
        <v>62</v>
      </c>
      <c r="B28" s="29"/>
      <c r="C28" s="30" t="s">
        <v>23</v>
      </c>
      <c r="D28" s="36"/>
      <c r="E28" s="32"/>
      <c r="F28" s="36"/>
      <c r="G28" s="33"/>
      <c r="H28" s="34"/>
      <c r="I28" s="35">
        <f t="shared" si="1"/>
        <v>0</v>
      </c>
      <c r="J28" s="34">
        <f t="shared" si="3"/>
        <v>6856</v>
      </c>
      <c r="K28" s="36">
        <v>2194</v>
      </c>
      <c r="L28" s="36">
        <v>4662</v>
      </c>
      <c r="M28" s="36"/>
      <c r="N28" s="36">
        <f t="shared" si="2"/>
        <v>6856</v>
      </c>
      <c r="O28" s="37">
        <f t="shared" si="4"/>
        <v>6856</v>
      </c>
    </row>
    <row r="29" spans="1:15" s="22" customFormat="1" ht="18" customHeight="1">
      <c r="A29" s="29" t="s">
        <v>63</v>
      </c>
      <c r="B29" s="29"/>
      <c r="C29" s="30" t="s">
        <v>24</v>
      </c>
      <c r="D29" s="36">
        <v>66189</v>
      </c>
      <c r="E29" s="32">
        <v>0.12</v>
      </c>
      <c r="F29" s="36"/>
      <c r="G29" s="33"/>
      <c r="H29" s="34"/>
      <c r="I29" s="35">
        <f t="shared" si="1"/>
        <v>66189</v>
      </c>
      <c r="J29" s="34">
        <f t="shared" si="3"/>
        <v>4917</v>
      </c>
      <c r="K29" s="36">
        <v>1574</v>
      </c>
      <c r="L29" s="36">
        <v>3343</v>
      </c>
      <c r="M29" s="36"/>
      <c r="N29" s="36">
        <f t="shared" si="2"/>
        <v>4917</v>
      </c>
      <c r="O29" s="37">
        <f t="shared" si="4"/>
        <v>71106</v>
      </c>
    </row>
    <row r="30" spans="1:15" s="22" customFormat="1" ht="18" customHeight="1">
      <c r="A30" s="29" t="s">
        <v>64</v>
      </c>
      <c r="B30" s="29"/>
      <c r="C30" s="30" t="s">
        <v>25</v>
      </c>
      <c r="D30" s="36">
        <v>59174</v>
      </c>
      <c r="E30" s="32">
        <v>0.11</v>
      </c>
      <c r="F30" s="36"/>
      <c r="G30" s="33"/>
      <c r="H30" s="34"/>
      <c r="I30" s="35">
        <f t="shared" si="1"/>
        <v>59174</v>
      </c>
      <c r="J30" s="34">
        <f t="shared" si="3"/>
        <v>3599</v>
      </c>
      <c r="K30" s="36">
        <v>1152</v>
      </c>
      <c r="L30" s="36">
        <v>2447</v>
      </c>
      <c r="M30" s="36"/>
      <c r="N30" s="36">
        <f t="shared" si="2"/>
        <v>3599</v>
      </c>
      <c r="O30" s="37">
        <f t="shared" si="4"/>
        <v>62773</v>
      </c>
    </row>
    <row r="31" spans="1:15" s="22" customFormat="1" ht="18" customHeight="1">
      <c r="A31" s="29" t="s">
        <v>65</v>
      </c>
      <c r="B31" s="29"/>
      <c r="C31" s="30" t="s">
        <v>26</v>
      </c>
      <c r="D31" s="36">
        <v>72158</v>
      </c>
      <c r="E31" s="32">
        <v>0.13</v>
      </c>
      <c r="F31" s="36"/>
      <c r="G31" s="33"/>
      <c r="H31" s="34"/>
      <c r="I31" s="35">
        <f t="shared" si="1"/>
        <v>72158</v>
      </c>
      <c r="J31" s="34">
        <f t="shared" si="3"/>
        <v>5433</v>
      </c>
      <c r="K31" s="36">
        <v>1739</v>
      </c>
      <c r="L31" s="36">
        <v>3694</v>
      </c>
      <c r="M31" s="36">
        <v>200000</v>
      </c>
      <c r="N31" s="36">
        <f t="shared" si="2"/>
        <v>205433</v>
      </c>
      <c r="O31" s="37">
        <f t="shared" si="4"/>
        <v>277591</v>
      </c>
    </row>
    <row r="32" spans="1:15" s="22" customFormat="1" ht="18" customHeight="1">
      <c r="A32" s="29" t="s">
        <v>66</v>
      </c>
      <c r="B32" s="29"/>
      <c r="C32" s="30" t="s">
        <v>27</v>
      </c>
      <c r="D32" s="36">
        <v>554831</v>
      </c>
      <c r="E32" s="32">
        <v>1.01</v>
      </c>
      <c r="F32" s="36"/>
      <c r="G32" s="33"/>
      <c r="H32" s="34"/>
      <c r="I32" s="35">
        <f t="shared" si="1"/>
        <v>554831</v>
      </c>
      <c r="J32" s="34">
        <f t="shared" si="3"/>
        <v>64976</v>
      </c>
      <c r="K32" s="36">
        <v>20792</v>
      </c>
      <c r="L32" s="36">
        <v>44184</v>
      </c>
      <c r="M32" s="36"/>
      <c r="N32" s="36">
        <f t="shared" si="2"/>
        <v>64976</v>
      </c>
      <c r="O32" s="37">
        <f t="shared" si="4"/>
        <v>619807</v>
      </c>
    </row>
    <row r="33" spans="1:15" s="22" customFormat="1" ht="18" customHeight="1">
      <c r="A33" s="29" t="s">
        <v>67</v>
      </c>
      <c r="B33" s="29"/>
      <c r="C33" s="30" t="s">
        <v>28</v>
      </c>
      <c r="D33" s="36">
        <v>112291</v>
      </c>
      <c r="E33" s="32">
        <v>0.2</v>
      </c>
      <c r="F33" s="36"/>
      <c r="G33" s="33"/>
      <c r="H33" s="34"/>
      <c r="I33" s="35">
        <f t="shared" si="1"/>
        <v>112291</v>
      </c>
      <c r="J33" s="34">
        <f t="shared" si="3"/>
        <v>10232</v>
      </c>
      <c r="K33" s="36">
        <v>3274</v>
      </c>
      <c r="L33" s="36">
        <v>6958</v>
      </c>
      <c r="M33" s="36"/>
      <c r="N33" s="36">
        <f t="shared" si="2"/>
        <v>10232</v>
      </c>
      <c r="O33" s="37">
        <f t="shared" si="4"/>
        <v>122523</v>
      </c>
    </row>
    <row r="34" spans="1:15" s="22" customFormat="1" ht="18" customHeight="1">
      <c r="A34" s="29" t="s">
        <v>68</v>
      </c>
      <c r="B34" s="29"/>
      <c r="C34" s="30" t="s">
        <v>29</v>
      </c>
      <c r="D34" s="36">
        <v>36146</v>
      </c>
      <c r="E34" s="32">
        <v>0.06</v>
      </c>
      <c r="F34" s="36"/>
      <c r="G34" s="33"/>
      <c r="H34" s="34"/>
      <c r="I34" s="35">
        <f t="shared" si="1"/>
        <v>36146</v>
      </c>
      <c r="J34" s="34">
        <f t="shared" si="3"/>
        <v>12311</v>
      </c>
      <c r="K34" s="36">
        <v>3940</v>
      </c>
      <c r="L34" s="36">
        <v>8371</v>
      </c>
      <c r="M34" s="36"/>
      <c r="N34" s="36">
        <f t="shared" si="2"/>
        <v>12311</v>
      </c>
      <c r="O34" s="37">
        <f t="shared" si="4"/>
        <v>48457</v>
      </c>
    </row>
    <row r="35" spans="1:15" s="22" customFormat="1" ht="18" customHeight="1">
      <c r="A35" s="29" t="s">
        <v>69</v>
      </c>
      <c r="B35" s="29"/>
      <c r="C35" s="30" t="s">
        <v>30</v>
      </c>
      <c r="D35" s="36">
        <v>130525</v>
      </c>
      <c r="E35" s="32">
        <v>0.24</v>
      </c>
      <c r="F35" s="36"/>
      <c r="G35" s="33"/>
      <c r="H35" s="34">
        <v>350000</v>
      </c>
      <c r="I35" s="35">
        <f t="shared" si="1"/>
        <v>480525</v>
      </c>
      <c r="J35" s="34">
        <f t="shared" si="3"/>
        <v>9446</v>
      </c>
      <c r="K35" s="36">
        <v>3023</v>
      </c>
      <c r="L35" s="36">
        <v>6423</v>
      </c>
      <c r="M35" s="36"/>
      <c r="N35" s="36">
        <f t="shared" si="2"/>
        <v>9446</v>
      </c>
      <c r="O35" s="37">
        <f t="shared" si="4"/>
        <v>489971</v>
      </c>
    </row>
    <row r="36" spans="1:15" s="22" customFormat="1" ht="18" customHeight="1">
      <c r="A36" s="29" t="s">
        <v>70</v>
      </c>
      <c r="B36" s="29"/>
      <c r="C36" s="30" t="s">
        <v>31</v>
      </c>
      <c r="D36" s="36"/>
      <c r="E36" s="32"/>
      <c r="F36" s="36"/>
      <c r="G36" s="33"/>
      <c r="H36" s="34"/>
      <c r="I36" s="35">
        <f t="shared" si="1"/>
        <v>0</v>
      </c>
      <c r="J36" s="34">
        <f t="shared" si="3"/>
        <v>19957</v>
      </c>
      <c r="K36" s="36">
        <v>6386</v>
      </c>
      <c r="L36" s="36">
        <v>13571</v>
      </c>
      <c r="M36" s="36"/>
      <c r="N36" s="36">
        <f t="shared" si="2"/>
        <v>19957</v>
      </c>
      <c r="O36" s="37">
        <f t="shared" si="4"/>
        <v>19957</v>
      </c>
    </row>
    <row r="37" spans="1:15" s="22" customFormat="1" ht="18" customHeight="1">
      <c r="A37" s="29" t="s">
        <v>71</v>
      </c>
      <c r="B37" s="29"/>
      <c r="C37" s="30" t="s">
        <v>32</v>
      </c>
      <c r="D37" s="36"/>
      <c r="E37" s="32"/>
      <c r="F37" s="36"/>
      <c r="G37" s="33"/>
      <c r="H37" s="34"/>
      <c r="I37" s="35">
        <f t="shared" si="1"/>
        <v>0</v>
      </c>
      <c r="J37" s="34">
        <f t="shared" si="3"/>
        <v>5934</v>
      </c>
      <c r="K37" s="36">
        <v>1899</v>
      </c>
      <c r="L37" s="36">
        <v>4035</v>
      </c>
      <c r="M37" s="36"/>
      <c r="N37" s="36">
        <f t="shared" si="2"/>
        <v>5934</v>
      </c>
      <c r="O37" s="37">
        <f t="shared" si="4"/>
        <v>5934</v>
      </c>
    </row>
    <row r="38" spans="1:15" s="22" customFormat="1" ht="18" customHeight="1">
      <c r="A38" s="29" t="s">
        <v>72</v>
      </c>
      <c r="B38" s="29"/>
      <c r="C38" s="30" t="s">
        <v>33</v>
      </c>
      <c r="D38" s="36">
        <v>92563</v>
      </c>
      <c r="E38" s="32">
        <v>0.17</v>
      </c>
      <c r="F38" s="36"/>
      <c r="G38" s="33"/>
      <c r="H38" s="34"/>
      <c r="I38" s="35">
        <f t="shared" si="1"/>
        <v>92563</v>
      </c>
      <c r="J38" s="34">
        <f t="shared" si="3"/>
        <v>4799</v>
      </c>
      <c r="K38" s="36">
        <v>1536</v>
      </c>
      <c r="L38" s="36">
        <v>3263</v>
      </c>
      <c r="M38" s="36"/>
      <c r="N38" s="36">
        <f t="shared" si="2"/>
        <v>4799</v>
      </c>
      <c r="O38" s="37">
        <f t="shared" si="4"/>
        <v>97362</v>
      </c>
    </row>
    <row r="39" spans="1:15" s="22" customFormat="1" ht="18" customHeight="1">
      <c r="A39" s="29" t="s">
        <v>73</v>
      </c>
      <c r="B39" s="29"/>
      <c r="C39" s="30" t="s">
        <v>34</v>
      </c>
      <c r="D39" s="36">
        <v>41828</v>
      </c>
      <c r="E39" s="32">
        <v>0.08</v>
      </c>
      <c r="F39" s="36"/>
      <c r="G39" s="33"/>
      <c r="H39" s="34"/>
      <c r="I39" s="35">
        <f t="shared" si="1"/>
        <v>41828</v>
      </c>
      <c r="J39" s="34">
        <f t="shared" si="3"/>
        <v>28120</v>
      </c>
      <c r="K39" s="36">
        <v>8998</v>
      </c>
      <c r="L39" s="36">
        <v>19122</v>
      </c>
      <c r="M39" s="36"/>
      <c r="N39" s="36">
        <f t="shared" si="2"/>
        <v>28120</v>
      </c>
      <c r="O39" s="37">
        <f t="shared" si="4"/>
        <v>69948</v>
      </c>
    </row>
    <row r="40" spans="1:15" s="22" customFormat="1" ht="18" customHeight="1">
      <c r="A40" s="29" t="s">
        <v>74</v>
      </c>
      <c r="B40" s="29"/>
      <c r="C40" s="30" t="s">
        <v>35</v>
      </c>
      <c r="D40" s="36">
        <v>38283</v>
      </c>
      <c r="E40" s="32">
        <v>0.07</v>
      </c>
      <c r="F40" s="36"/>
      <c r="G40" s="33"/>
      <c r="H40" s="34"/>
      <c r="I40" s="35">
        <f t="shared" si="1"/>
        <v>38283</v>
      </c>
      <c r="J40" s="34">
        <f t="shared" si="3"/>
        <v>6362</v>
      </c>
      <c r="K40" s="36">
        <v>2036</v>
      </c>
      <c r="L40" s="36">
        <v>4326</v>
      </c>
      <c r="M40" s="36">
        <v>170000</v>
      </c>
      <c r="N40" s="36">
        <f t="shared" si="2"/>
        <v>176362</v>
      </c>
      <c r="O40" s="37">
        <f t="shared" si="4"/>
        <v>214645</v>
      </c>
    </row>
    <row r="41" spans="1:15" s="22" customFormat="1" ht="18" customHeight="1">
      <c r="A41" s="29" t="s">
        <v>75</v>
      </c>
      <c r="B41" s="29"/>
      <c r="C41" s="30" t="s">
        <v>36</v>
      </c>
      <c r="D41" s="36"/>
      <c r="E41" s="32"/>
      <c r="F41" s="36"/>
      <c r="G41" s="33"/>
      <c r="H41" s="34"/>
      <c r="I41" s="35">
        <f t="shared" si="1"/>
        <v>0</v>
      </c>
      <c r="J41" s="34">
        <f t="shared" si="3"/>
        <v>11816</v>
      </c>
      <c r="K41" s="36">
        <v>3781</v>
      </c>
      <c r="L41" s="36">
        <v>8035</v>
      </c>
      <c r="M41" s="36"/>
      <c r="N41" s="36">
        <f t="shared" si="2"/>
        <v>11816</v>
      </c>
      <c r="O41" s="37">
        <f t="shared" si="4"/>
        <v>11816</v>
      </c>
    </row>
    <row r="42" spans="1:15" s="22" customFormat="1" ht="18" customHeight="1">
      <c r="A42" s="29" t="s">
        <v>76</v>
      </c>
      <c r="B42" s="29"/>
      <c r="C42" s="30" t="s">
        <v>37</v>
      </c>
      <c r="D42" s="36"/>
      <c r="E42" s="32"/>
      <c r="F42" s="36"/>
      <c r="G42" s="33"/>
      <c r="H42" s="34"/>
      <c r="I42" s="35">
        <f t="shared" si="1"/>
        <v>0</v>
      </c>
      <c r="J42" s="34">
        <f t="shared" si="3"/>
        <v>11169</v>
      </c>
      <c r="K42" s="36">
        <v>3574</v>
      </c>
      <c r="L42" s="36">
        <v>7595</v>
      </c>
      <c r="M42" s="36"/>
      <c r="N42" s="36">
        <f t="shared" si="2"/>
        <v>11169</v>
      </c>
      <c r="O42" s="37">
        <f t="shared" si="4"/>
        <v>11169</v>
      </c>
    </row>
    <row r="43" spans="1:15" s="21" customFormat="1" ht="18" customHeight="1">
      <c r="A43" s="65" t="s">
        <v>44</v>
      </c>
      <c r="B43" s="66"/>
      <c r="C43" s="67"/>
      <c r="D43" s="42">
        <f>SUM(D14:D42)</f>
        <v>2735701</v>
      </c>
      <c r="E43" s="39">
        <f>SUM(E14:E42)</f>
        <v>4.98</v>
      </c>
      <c r="F43" s="42">
        <f>SUM(F14:F42)</f>
        <v>0</v>
      </c>
      <c r="G43" s="42">
        <f aca="true" t="shared" si="5" ref="G43:O43">SUM(G14:G42)</f>
        <v>0</v>
      </c>
      <c r="H43" s="40">
        <f t="shared" si="5"/>
        <v>1110000</v>
      </c>
      <c r="I43" s="42">
        <f t="shared" si="5"/>
        <v>3845701</v>
      </c>
      <c r="J43" s="40">
        <f t="shared" si="5"/>
        <v>413394</v>
      </c>
      <c r="K43" s="42">
        <f>SUM(K14:K42)</f>
        <v>132289</v>
      </c>
      <c r="L43" s="42">
        <f>SUM(L14:L42)</f>
        <v>281105</v>
      </c>
      <c r="M43" s="42">
        <f t="shared" si="5"/>
        <v>500000</v>
      </c>
      <c r="N43" s="42">
        <f t="shared" si="5"/>
        <v>913394</v>
      </c>
      <c r="O43" s="42">
        <f t="shared" si="5"/>
        <v>4759095</v>
      </c>
    </row>
    <row r="44" spans="1:15" s="22" customFormat="1" ht="32.25" customHeight="1" hidden="1">
      <c r="A44" s="29"/>
      <c r="B44" s="29"/>
      <c r="C44" s="30" t="s">
        <v>45</v>
      </c>
      <c r="D44" s="36"/>
      <c r="E44" s="32"/>
      <c r="F44" s="36"/>
      <c r="G44" s="41"/>
      <c r="H44" s="34"/>
      <c r="I44" s="35">
        <f t="shared" si="1"/>
        <v>0</v>
      </c>
      <c r="J44" s="43"/>
      <c r="K44" s="36"/>
      <c r="L44" s="36"/>
      <c r="M44" s="36"/>
      <c r="N44" s="36">
        <f t="shared" si="2"/>
        <v>0</v>
      </c>
      <c r="O44" s="37">
        <f>I44+J44</f>
        <v>0</v>
      </c>
    </row>
    <row r="45" spans="1:15" s="22" customFormat="1" ht="23.25" customHeight="1" hidden="1">
      <c r="A45" s="29"/>
      <c r="B45" s="29"/>
      <c r="C45" s="30" t="s">
        <v>2</v>
      </c>
      <c r="D45" s="44"/>
      <c r="E45" s="45"/>
      <c r="F45" s="36"/>
      <c r="G45" s="41"/>
      <c r="H45" s="34"/>
      <c r="I45" s="35">
        <f t="shared" si="1"/>
        <v>0</v>
      </c>
      <c r="J45" s="43"/>
      <c r="K45" s="36"/>
      <c r="L45" s="36"/>
      <c r="M45" s="36"/>
      <c r="N45" s="36">
        <f t="shared" si="2"/>
        <v>0</v>
      </c>
      <c r="O45" s="37">
        <f>I45+J45</f>
        <v>0</v>
      </c>
    </row>
    <row r="46" spans="1:15" s="22" customFormat="1" ht="32.25" customHeight="1">
      <c r="A46" s="29" t="s">
        <v>77</v>
      </c>
      <c r="B46" s="29"/>
      <c r="C46" s="30" t="s">
        <v>89</v>
      </c>
      <c r="D46" s="44"/>
      <c r="E46" s="45"/>
      <c r="F46" s="36">
        <v>30000</v>
      </c>
      <c r="G46" s="41">
        <v>50800</v>
      </c>
      <c r="H46" s="34"/>
      <c r="I46" s="36">
        <f t="shared" si="1"/>
        <v>80800</v>
      </c>
      <c r="J46" s="43"/>
      <c r="K46" s="36"/>
      <c r="L46" s="36"/>
      <c r="M46" s="36"/>
      <c r="N46" s="36">
        <f t="shared" si="2"/>
        <v>0</v>
      </c>
      <c r="O46" s="37">
        <f>I46+N46</f>
        <v>80800</v>
      </c>
    </row>
    <row r="47" spans="1:15" s="47" customFormat="1" ht="21" customHeight="1">
      <c r="A47" s="60" t="s">
        <v>39</v>
      </c>
      <c r="B47" s="61"/>
      <c r="C47" s="62"/>
      <c r="D47" s="44">
        <f>D13+D43</f>
        <v>2811000</v>
      </c>
      <c r="E47" s="45">
        <f>E13+E43</f>
        <v>5.12</v>
      </c>
      <c r="F47" s="46">
        <f>F13+F43+F46</f>
        <v>30000</v>
      </c>
      <c r="G47" s="46">
        <f aca="true" t="shared" si="6" ref="G47:O47">G13+G43+G46</f>
        <v>50800</v>
      </c>
      <c r="H47" s="46">
        <f t="shared" si="6"/>
        <v>1110000</v>
      </c>
      <c r="I47" s="46">
        <f t="shared" si="6"/>
        <v>4001800</v>
      </c>
      <c r="J47" s="46">
        <f t="shared" si="6"/>
        <v>471400</v>
      </c>
      <c r="K47" s="46">
        <f>K13+K43+K46</f>
        <v>150800</v>
      </c>
      <c r="L47" s="46">
        <f>L13+L43+L46</f>
        <v>320600</v>
      </c>
      <c r="M47" s="46">
        <f t="shared" si="6"/>
        <v>500000</v>
      </c>
      <c r="N47" s="36">
        <f t="shared" si="2"/>
        <v>971400</v>
      </c>
      <c r="O47" s="46">
        <f t="shared" si="6"/>
        <v>4973200</v>
      </c>
    </row>
    <row r="48" spans="1:15" s="47" customFormat="1" ht="15" customHeight="1">
      <c r="A48" s="20"/>
      <c r="B48" s="20"/>
      <c r="C48" s="48"/>
      <c r="D48" s="48"/>
      <c r="E48" s="49"/>
      <c r="F48" s="48"/>
      <c r="G48" s="48"/>
      <c r="H48" s="48"/>
      <c r="I48" s="48"/>
      <c r="J48" s="48"/>
      <c r="K48" s="48"/>
      <c r="L48" s="48"/>
      <c r="M48" s="48"/>
      <c r="N48" s="48"/>
      <c r="O48" s="50"/>
    </row>
    <row r="49" spans="1:14" s="22" customFormat="1" ht="19.5" customHeight="1">
      <c r="A49" s="20"/>
      <c r="B49" s="20"/>
      <c r="C49" s="54" t="s">
        <v>4</v>
      </c>
      <c r="D49" s="54"/>
      <c r="E49" s="54"/>
      <c r="F49" s="21"/>
      <c r="K49" s="55" t="s">
        <v>78</v>
      </c>
      <c r="L49" s="55"/>
      <c r="M49" s="55"/>
      <c r="N49" s="55"/>
    </row>
    <row r="50" spans="3:15" ht="19.5" customHeight="1" hidden="1">
      <c r="C50" s="6"/>
      <c r="D50" s="11"/>
      <c r="E50" s="12"/>
      <c r="F50" s="11"/>
      <c r="G50" s="11"/>
      <c r="H50" s="11"/>
      <c r="I50" s="13"/>
      <c r="J50" s="13"/>
      <c r="K50" s="11"/>
      <c r="L50" s="11"/>
      <c r="M50" s="11"/>
      <c r="N50" s="11"/>
      <c r="O50" s="3"/>
    </row>
    <row r="51" ht="12" customHeight="1"/>
    <row r="52" spans="3:14" ht="15.75">
      <c r="C52" s="13"/>
      <c r="D52" s="13"/>
      <c r="E52" s="14"/>
      <c r="F52" s="13"/>
      <c r="G52" s="11"/>
      <c r="H52" s="11"/>
      <c r="I52" s="13"/>
      <c r="J52" s="13"/>
      <c r="K52" s="11"/>
      <c r="L52" s="11"/>
      <c r="M52" s="11"/>
      <c r="N52" s="11"/>
    </row>
    <row r="53" spans="4:14" ht="15.75">
      <c r="D53" s="15"/>
      <c r="E53" s="16"/>
      <c r="F53" s="15"/>
      <c r="G53" s="15"/>
      <c r="H53" s="15"/>
      <c r="I53" s="3"/>
      <c r="J53" s="3"/>
      <c r="K53" s="15"/>
      <c r="L53" s="15"/>
      <c r="M53" s="15"/>
      <c r="N53" s="15"/>
    </row>
    <row r="58" ht="15.75">
      <c r="O58" s="15"/>
    </row>
  </sheetData>
  <mergeCells count="25">
    <mergeCell ref="D7:O7"/>
    <mergeCell ref="O8:O10"/>
    <mergeCell ref="M9:M10"/>
    <mergeCell ref="K9:L9"/>
    <mergeCell ref="N9:N10"/>
    <mergeCell ref="A7:A10"/>
    <mergeCell ref="A47:C47"/>
    <mergeCell ref="J9:J10"/>
    <mergeCell ref="A13:C13"/>
    <mergeCell ref="A43:C43"/>
    <mergeCell ref="D8:I8"/>
    <mergeCell ref="H9:H10"/>
    <mergeCell ref="D11:E11"/>
    <mergeCell ref="B7:B10"/>
    <mergeCell ref="J8:N8"/>
    <mergeCell ref="M2:O2"/>
    <mergeCell ref="M3:O3"/>
    <mergeCell ref="C49:E49"/>
    <mergeCell ref="K49:N49"/>
    <mergeCell ref="I9:I10"/>
    <mergeCell ref="C5:O5"/>
    <mergeCell ref="D9:E9"/>
    <mergeCell ref="C7:C10"/>
    <mergeCell ref="F9:F10"/>
    <mergeCell ref="G9:G10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2014-01-23T08:11:33Z</cp:lastPrinted>
  <dcterms:created xsi:type="dcterms:W3CDTF">2000-04-21T05:48:10Z</dcterms:created>
  <dcterms:modified xsi:type="dcterms:W3CDTF">2014-01-23T08:11:51Z</dcterms:modified>
  <cp:category/>
  <cp:version/>
  <cp:contentType/>
  <cp:contentStatus/>
</cp:coreProperties>
</file>