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програми'!$A$1:$J$114</definedName>
  </definedNames>
  <calcPr fullCalcOnLoad="1"/>
</workbook>
</file>

<file path=xl/sharedStrings.xml><?xml version="1.0" encoding="utf-8"?>
<sst xmlns="http://schemas.openxmlformats.org/spreadsheetml/2006/main" count="197" uniqueCount="149">
  <si>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</si>
  <si>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</si>
  <si>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</si>
  <si>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</si>
  <si>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</si>
  <si>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</si>
  <si>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</si>
  <si>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</si>
  <si>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</si>
  <si>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</si>
  <si>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</si>
  <si>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</si>
  <si>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</si>
  <si>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</si>
  <si>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</si>
  <si>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</si>
  <si>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</si>
  <si>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</si>
  <si>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</si>
  <si>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</si>
  <si>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</si>
  <si>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</si>
  <si>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</si>
  <si>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</si>
  <si>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</si>
  <si>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</si>
  <si>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</si>
  <si>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</si>
  <si>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</si>
  <si>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</si>
  <si>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</si>
  <si>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</si>
  <si>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</si>
  <si>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</si>
  <si>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</si>
  <si>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</si>
  <si>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</si>
  <si>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</si>
  <si>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</si>
  <si>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</si>
  <si>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</si>
  <si>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</si>
  <si>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</si>
  <si>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</si>
  <si>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</si>
  <si>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</si>
  <si>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</si>
  <si>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</si>
  <si>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</si>
  <si>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</si>
  <si>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</si>
  <si>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</si>
  <si>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</si>
  <si>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</si>
  <si>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</si>
  <si>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</si>
  <si>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</si>
  <si>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</si>
  <si>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</si>
  <si>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</si>
  <si>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</si>
  <si>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</si>
  <si>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</si>
  <si>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</si>
  <si>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</si>
  <si>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</si>
  <si>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</si>
  <si>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</si>
  <si>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</si>
  <si>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</si>
  <si>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</si>
  <si>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</si>
  <si>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</si>
  <si>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</si>
  <si>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</si>
  <si>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</si>
  <si>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</si>
  <si>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</si>
  <si>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</si>
  <si>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</si>
  <si>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</si>
  <si>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</si>
  <si>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</si>
  <si>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</si>
  <si>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</si>
  <si>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</si>
  <si>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</si>
  <si>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</si>
  <si>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</si>
  <si>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</si>
  <si>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</si>
  <si>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</si>
  <si>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</si>
  <si>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</si>
  <si>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</si>
  <si>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</si>
  <si>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</si>
  <si>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</si>
  <si>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</si>
  <si>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</si>
  <si>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</si>
  <si>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</si>
  <si>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</si>
  <si>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</si>
  <si>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</si>
  <si>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</si>
  <si>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</si>
  <si>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</si>
  <si>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</si>
  <si>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</si>
  <si>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</si>
  <si>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</si>
  <si>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</si>
  <si>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</si>
  <si>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Районна цільова соціальна програмарозвитку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</si>
  <si>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</si>
  <si>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</si>
  <si>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</si>
  <si>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</si>
  <si>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Зміни до додатку № 7 до рішення районної ради "Про районний бюджет на 2013 рік "</t>
  </si>
  <si>
    <t>Перелік місцевих (регіональних) програм, які фінансуватимуться за рахунок коштів районного бюджету у 2013 році</t>
  </si>
  <si>
    <t>Районна цільова програма протидії захворюванню на туберкульоз</t>
  </si>
  <si>
    <t>Програма "Цукровий діабет" на 2011-2013 роки в Конотопському районі</t>
  </si>
  <si>
    <t>Районна комплексна програма "Молодь Конотопщини" на 2013 рік</t>
  </si>
  <si>
    <t xml:space="preserve">Районна програма розвитку фізичної культури і спорту на 2013 рік </t>
  </si>
  <si>
    <t>Районна програма розвитку фізичної культури і спорту на 2013 рік</t>
  </si>
  <si>
    <t>Центри "Спорт для всіх та заходи з фізичної культури"</t>
  </si>
  <si>
    <t>Районна програма соціального захисту окремих категорій населення району на 2013 рік</t>
  </si>
  <si>
    <t xml:space="preserve">Районна програма соціального захисту сімей , в яких виховуються онкохворі діти на 2013 рік </t>
  </si>
  <si>
    <t xml:space="preserve">Програма економічного і соціального розвитку Конотопського району на 2013 рік </t>
  </si>
  <si>
    <t>Відділ освіти , молоді та спорту Конотопської районної державної адміністрації Сумської області</t>
  </si>
  <si>
    <t>Управління  соціального захисту  населення Конотопської районної державної адміністрації Сумської області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</si>
  <si>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</si>
  <si>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 xml:space="preserve">Районна соціальна програма «Зміцнення матеріально-технічної бази та проведення реконструкції приміщення відділення соціально побутової адаптації в складі територіального центру , яке розташоване на території с.Дептівка Конотопського району на 2013 рік» </t>
  </si>
  <si>
    <t>Програма економічного і соціального розвитку Конотопського району на 2013 рік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</si>
  <si>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</si>
  <si>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</si>
  <si>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</si>
  <si>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</si>
  <si>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</si>
  <si>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Районна програма відпочинку та оздоровлення дітей на 2013 рік</t>
  </si>
  <si>
    <t>Районні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2013 рік</t>
  </si>
  <si>
    <t>В.М.Малігон</t>
  </si>
  <si>
    <t>Заступник голови районної ради</t>
  </si>
  <si>
    <t>Районна рограма призначення і виплати компенсації фізичним особам, які надають соціальні послуги у 2013 році</t>
  </si>
  <si>
    <t xml:space="preserve">Районна програма встановлення та виплати у 2013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</si>
  <si>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Додаток 7</t>
  </si>
  <si>
    <t>Програма соціального захисту населення на 2013-2016 роки</t>
  </si>
  <si>
    <t>від  07.08.2013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</si>
</sst>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="55" zoomScaleNormal="55" workbookViewId="0" topLeftCell="A1">
      <pane xSplit="1" ySplit="10" topLeftCell="C3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:J3"/>
    </sheetView>
  </sheetViews>
  <sheetFormatPr defaultColWidth="9.140625" defaultRowHeight="12.75"/>
  <cols>
    <col min="1" max="1" width="18.7109375" style="30" customWidth="1"/>
    <col min="2" max="2" width="103.421875" style="23" customWidth="1"/>
    <col min="3" max="3" width="115.140625" style="13" customWidth="1"/>
    <col min="4" max="4" width="20.140625" style="13" customWidth="1"/>
    <col min="5" max="5" width="20.00390625" style="13" customWidth="1"/>
    <col min="6" max="7" width="21.00390625" style="34" customWidth="1"/>
    <col min="8" max="8" width="20.140625" style="9" customWidth="1"/>
    <col min="9" max="9" width="21.7109375" style="34" customWidth="1"/>
    <col min="10" max="10" width="24.00390625" style="37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140" t="s">
        <v>146</v>
      </c>
      <c r="I1" s="140"/>
      <c r="J1" s="13"/>
    </row>
    <row r="2" spans="1:10" s="9" customFormat="1" ht="15" customHeight="1">
      <c r="A2" s="25"/>
      <c r="B2" s="141"/>
      <c r="C2" s="141"/>
      <c r="D2" s="34"/>
      <c r="E2" s="34"/>
      <c r="F2" s="34"/>
      <c r="G2" s="34"/>
      <c r="H2" s="140" t="s">
        <v>66</v>
      </c>
      <c r="I2" s="140"/>
      <c r="J2" s="140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140" t="s">
        <v>148</v>
      </c>
      <c r="I3" s="140"/>
      <c r="J3" s="140"/>
    </row>
    <row r="4" spans="1:10" s="9" customFormat="1" ht="21" customHeight="1">
      <c r="A4" s="25"/>
      <c r="B4" s="17"/>
      <c r="C4" s="151" t="s">
        <v>119</v>
      </c>
      <c r="D4" s="151"/>
      <c r="E4" s="151"/>
      <c r="F4" s="151"/>
      <c r="G4" s="151"/>
      <c r="I4" s="34"/>
      <c r="J4" s="37"/>
    </row>
    <row r="5" spans="1:10" s="9" customFormat="1" ht="20.25" customHeight="1">
      <c r="A5" s="142" t="s">
        <v>120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8">
      <c r="A6" s="14"/>
      <c r="B6" s="18"/>
      <c r="C6" s="45"/>
      <c r="D6" s="45"/>
      <c r="E6" s="45"/>
      <c r="F6" s="46"/>
      <c r="G6" s="46"/>
      <c r="H6" s="46"/>
      <c r="J6" s="47" t="s">
        <v>67</v>
      </c>
    </row>
    <row r="7" spans="1:10" s="32" customFormat="1" ht="70.5" customHeight="1">
      <c r="A7" s="35" t="s">
        <v>70</v>
      </c>
      <c r="B7" s="31" t="s">
        <v>23</v>
      </c>
      <c r="C7" s="145" t="s">
        <v>20</v>
      </c>
      <c r="D7" s="129" t="s">
        <v>18</v>
      </c>
      <c r="E7" s="129"/>
      <c r="F7" s="129"/>
      <c r="G7" s="148" t="s">
        <v>19</v>
      </c>
      <c r="H7" s="149"/>
      <c r="I7" s="150"/>
      <c r="J7" s="143" t="s">
        <v>21</v>
      </c>
    </row>
    <row r="8" spans="1:10" s="66" customFormat="1" ht="79.5" customHeight="1">
      <c r="A8" s="63" t="s">
        <v>68</v>
      </c>
      <c r="B8" s="64" t="s">
        <v>69</v>
      </c>
      <c r="C8" s="146"/>
      <c r="D8" s="65" t="s">
        <v>101</v>
      </c>
      <c r="E8" s="65" t="s">
        <v>102</v>
      </c>
      <c r="F8" s="65" t="s">
        <v>103</v>
      </c>
      <c r="G8" s="65" t="s">
        <v>101</v>
      </c>
      <c r="H8" s="65" t="s">
        <v>102</v>
      </c>
      <c r="I8" s="65" t="s">
        <v>103</v>
      </c>
      <c r="J8" s="144"/>
    </row>
    <row r="9" spans="1:10" s="2" customFormat="1" ht="21.75" customHeight="1" hidden="1">
      <c r="A9" s="27" t="s">
        <v>1</v>
      </c>
      <c r="B9" s="19" t="s">
        <v>0</v>
      </c>
      <c r="C9" s="48"/>
      <c r="D9" s="48"/>
      <c r="E9" s="48"/>
      <c r="F9" s="49"/>
      <c r="G9" s="49"/>
      <c r="H9" s="50"/>
      <c r="I9" s="49"/>
      <c r="J9" s="49" t="e">
        <f>#REF!+#REF!</f>
        <v>#REF!</v>
      </c>
    </row>
    <row r="10" spans="1:10" s="3" customFormat="1" ht="24.75" customHeight="1" hidden="1">
      <c r="A10" s="26" t="s">
        <v>22</v>
      </c>
      <c r="B10" s="20" t="s">
        <v>38</v>
      </c>
      <c r="C10" s="11" t="s">
        <v>39</v>
      </c>
      <c r="D10" s="11"/>
      <c r="E10" s="11"/>
      <c r="F10" s="51"/>
      <c r="G10" s="51"/>
      <c r="H10" s="43"/>
      <c r="I10" s="51"/>
      <c r="J10" s="49" t="e">
        <f>#REF!+#REF!</f>
        <v>#REF!</v>
      </c>
    </row>
    <row r="11" spans="1:10" s="3" customFormat="1" ht="32.25" customHeight="1">
      <c r="A11" s="27" t="s">
        <v>74</v>
      </c>
      <c r="B11" s="19" t="s">
        <v>75</v>
      </c>
      <c r="C11" s="11"/>
      <c r="D11" s="68">
        <f>D18+D21+D22+D23+D24+D25+D28+D32+D33+D34+D35+D37+D38+D40+D16+D31+D13+D39+D36+D26+D14+D17+D41+D15+D20</f>
        <v>164550</v>
      </c>
      <c r="E11" s="68">
        <f>E18+E21+E22+E23+E24+E25+E28+E32+E33+E34+E35+E37+E38+E40+E16+E31+E13+E39+E36+E26+E14+E17+E41+E15+E20</f>
        <v>0</v>
      </c>
      <c r="F11" s="68">
        <f aca="true" t="shared" si="0" ref="F11:F18">D11+E11</f>
        <v>164550</v>
      </c>
      <c r="G11" s="68">
        <f>G18+G21+G22+G23+G24+G25+G28+G32+G33+G34+G35+G37+G38+G40+G16+G31+G13+G39+G36+G14+G17+G41+G15+G20</f>
        <v>80000</v>
      </c>
      <c r="H11" s="68">
        <f>H18+H21+H22+H23+H24+H25+H28+H32+H33+H34+H35+H37+H38+H40+H16+H31+H13+H39+H36+H14+H17+H41+H15+H20</f>
        <v>0</v>
      </c>
      <c r="I11" s="68">
        <f>G11+H11</f>
        <v>80000</v>
      </c>
      <c r="J11" s="68">
        <f>F11+I11</f>
        <v>244550</v>
      </c>
    </row>
    <row r="12" spans="1:10" s="3" customFormat="1" ht="21" customHeight="1">
      <c r="A12" s="118" t="s">
        <v>47</v>
      </c>
      <c r="B12" s="119"/>
      <c r="C12" s="11"/>
      <c r="D12" s="84">
        <f aca="true" t="shared" si="1" ref="D12:I12">D27</f>
        <v>0</v>
      </c>
      <c r="E12" s="84">
        <f t="shared" si="1"/>
        <v>0</v>
      </c>
      <c r="F12" s="68">
        <f t="shared" si="0"/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39">
        <f aca="true" t="shared" si="2" ref="J12:J103">F12+I12</f>
        <v>0</v>
      </c>
    </row>
    <row r="13" spans="1:10" s="3" customFormat="1" ht="31.5" customHeight="1">
      <c r="A13" s="112" t="s">
        <v>105</v>
      </c>
      <c r="B13" s="109" t="s">
        <v>104</v>
      </c>
      <c r="C13" s="80" t="s">
        <v>121</v>
      </c>
      <c r="D13" s="85">
        <v>38246</v>
      </c>
      <c r="E13" s="85"/>
      <c r="F13" s="68">
        <f t="shared" si="0"/>
        <v>38246</v>
      </c>
      <c r="G13" s="84"/>
      <c r="H13" s="84"/>
      <c r="I13" s="68">
        <f aca="true" t="shared" si="3" ref="I13:I18">G13+H13</f>
        <v>0</v>
      </c>
      <c r="J13" s="39">
        <f t="shared" si="2"/>
        <v>38246</v>
      </c>
    </row>
    <row r="14" spans="1:10" s="3" customFormat="1" ht="31.5" customHeight="1">
      <c r="A14" s="113"/>
      <c r="B14" s="110"/>
      <c r="C14" s="80" t="s">
        <v>122</v>
      </c>
      <c r="D14" s="67">
        <v>37635</v>
      </c>
      <c r="E14" s="86"/>
      <c r="F14" s="68">
        <f t="shared" si="0"/>
        <v>37635</v>
      </c>
      <c r="G14" s="87"/>
      <c r="H14" s="87"/>
      <c r="I14" s="68">
        <f t="shared" si="3"/>
        <v>0</v>
      </c>
      <c r="J14" s="39">
        <f t="shared" si="2"/>
        <v>37635</v>
      </c>
    </row>
    <row r="15" spans="1:10" s="3" customFormat="1" ht="31.5" customHeight="1">
      <c r="A15" s="114"/>
      <c r="B15" s="111"/>
      <c r="C15" s="80" t="s">
        <v>141</v>
      </c>
      <c r="D15" s="67"/>
      <c r="E15" s="86"/>
      <c r="F15" s="68">
        <f t="shared" si="0"/>
        <v>0</v>
      </c>
      <c r="G15" s="87">
        <v>80000</v>
      </c>
      <c r="H15" s="87"/>
      <c r="I15" s="68">
        <f t="shared" si="3"/>
        <v>80000</v>
      </c>
      <c r="J15" s="39">
        <f t="shared" si="2"/>
        <v>80000</v>
      </c>
    </row>
    <row r="16" spans="1:10" s="3" customFormat="1" ht="38.25" customHeight="1">
      <c r="A16" s="112" t="s">
        <v>30</v>
      </c>
      <c r="B16" s="115" t="s">
        <v>76</v>
      </c>
      <c r="C16" s="11" t="s">
        <v>63</v>
      </c>
      <c r="D16" s="67">
        <v>6500</v>
      </c>
      <c r="E16" s="88"/>
      <c r="F16" s="68">
        <f t="shared" si="0"/>
        <v>6500</v>
      </c>
      <c r="G16" s="88"/>
      <c r="H16" s="88"/>
      <c r="I16" s="68">
        <f t="shared" si="3"/>
        <v>0</v>
      </c>
      <c r="J16" s="39">
        <f t="shared" si="2"/>
        <v>6500</v>
      </c>
    </row>
    <row r="17" spans="1:10" s="3" customFormat="1" ht="30" customHeight="1">
      <c r="A17" s="114"/>
      <c r="B17" s="117"/>
      <c r="C17" s="11" t="s">
        <v>115</v>
      </c>
      <c r="D17" s="67">
        <v>850</v>
      </c>
      <c r="E17" s="88"/>
      <c r="F17" s="68">
        <f t="shared" si="0"/>
        <v>850</v>
      </c>
      <c r="G17" s="88"/>
      <c r="H17" s="88"/>
      <c r="I17" s="68">
        <f t="shared" si="3"/>
        <v>0</v>
      </c>
      <c r="J17" s="39">
        <f t="shared" si="2"/>
        <v>850</v>
      </c>
    </row>
    <row r="18" spans="1:10" s="3" customFormat="1" ht="27.75" customHeight="1">
      <c r="A18" s="112" t="s">
        <v>31</v>
      </c>
      <c r="B18" s="115" t="s">
        <v>17</v>
      </c>
      <c r="C18" s="120" t="s">
        <v>64</v>
      </c>
      <c r="D18" s="108">
        <v>2100</v>
      </c>
      <c r="E18" s="108">
        <v>-2100</v>
      </c>
      <c r="F18" s="106">
        <f t="shared" si="0"/>
        <v>0</v>
      </c>
      <c r="G18" s="108"/>
      <c r="H18" s="108"/>
      <c r="I18" s="106">
        <f t="shared" si="3"/>
        <v>0</v>
      </c>
      <c r="J18" s="104">
        <f>F18+I18</f>
        <v>0</v>
      </c>
    </row>
    <row r="19" spans="1:10" s="3" customFormat="1" ht="27" customHeight="1">
      <c r="A19" s="113"/>
      <c r="B19" s="116"/>
      <c r="C19" s="121"/>
      <c r="D19" s="100"/>
      <c r="E19" s="100"/>
      <c r="F19" s="107"/>
      <c r="G19" s="100"/>
      <c r="H19" s="100"/>
      <c r="I19" s="107"/>
      <c r="J19" s="105"/>
    </row>
    <row r="20" spans="1:10" s="3" customFormat="1" ht="21.75" customHeight="1">
      <c r="A20" s="113"/>
      <c r="B20" s="116"/>
      <c r="C20" s="42" t="s">
        <v>147</v>
      </c>
      <c r="D20" s="70"/>
      <c r="E20" s="70">
        <v>2100</v>
      </c>
      <c r="F20" s="68">
        <f>D20+E20</f>
        <v>2100</v>
      </c>
      <c r="G20" s="70"/>
      <c r="H20" s="70"/>
      <c r="I20" s="98">
        <f>G20+H20</f>
        <v>0</v>
      </c>
      <c r="J20" s="99">
        <f>F20+I20</f>
        <v>2100</v>
      </c>
    </row>
    <row r="21" spans="1:10" s="3" customFormat="1" ht="30.75" customHeight="1">
      <c r="A21" s="114"/>
      <c r="B21" s="117"/>
      <c r="C21" s="11" t="s">
        <v>123</v>
      </c>
      <c r="D21" s="67">
        <v>7900</v>
      </c>
      <c r="E21" s="67"/>
      <c r="F21" s="67">
        <f>D21+E21</f>
        <v>7900</v>
      </c>
      <c r="G21" s="67"/>
      <c r="H21" s="67"/>
      <c r="I21" s="67">
        <f>G21+H21</f>
        <v>0</v>
      </c>
      <c r="J21" s="39">
        <f t="shared" si="2"/>
        <v>7900</v>
      </c>
    </row>
    <row r="22" spans="1:10" s="3" customFormat="1" ht="30" customHeight="1" hidden="1">
      <c r="A22" s="26" t="s">
        <v>32</v>
      </c>
      <c r="B22" s="20" t="s">
        <v>2</v>
      </c>
      <c r="C22" s="11" t="s">
        <v>77</v>
      </c>
      <c r="D22" s="67"/>
      <c r="E22" s="67"/>
      <c r="F22" s="67">
        <f>D22+E22</f>
        <v>0</v>
      </c>
      <c r="G22" s="67"/>
      <c r="H22" s="67"/>
      <c r="I22" s="67">
        <f>G22+H22</f>
        <v>0</v>
      </c>
      <c r="J22" s="39">
        <f t="shared" si="2"/>
        <v>0</v>
      </c>
    </row>
    <row r="23" spans="1:10" s="3" customFormat="1" ht="31.5" customHeight="1" hidden="1">
      <c r="A23" s="29" t="s">
        <v>24</v>
      </c>
      <c r="B23" s="22" t="s">
        <v>36</v>
      </c>
      <c r="C23" s="11" t="s">
        <v>78</v>
      </c>
      <c r="D23" s="67"/>
      <c r="E23" s="67"/>
      <c r="F23" s="67">
        <f>D23+E23</f>
        <v>0</v>
      </c>
      <c r="G23" s="67"/>
      <c r="H23" s="67"/>
      <c r="I23" s="67">
        <f>G23+H23</f>
        <v>0</v>
      </c>
      <c r="J23" s="39">
        <f t="shared" si="2"/>
        <v>0</v>
      </c>
    </row>
    <row r="24" spans="1:10" s="3" customFormat="1" ht="27.75" customHeight="1" hidden="1">
      <c r="A24" s="29" t="s">
        <v>25</v>
      </c>
      <c r="B24" s="22" t="s">
        <v>37</v>
      </c>
      <c r="C24" s="11" t="s">
        <v>79</v>
      </c>
      <c r="D24" s="67"/>
      <c r="E24" s="67"/>
      <c r="F24" s="67">
        <f>D24+E24</f>
        <v>0</v>
      </c>
      <c r="G24" s="67"/>
      <c r="H24" s="67"/>
      <c r="I24" s="67">
        <f>G24+H24</f>
        <v>0</v>
      </c>
      <c r="J24" s="39">
        <f t="shared" si="2"/>
        <v>0</v>
      </c>
    </row>
    <row r="25" spans="1:10" s="3" customFormat="1" ht="40.5" customHeight="1" hidden="1">
      <c r="A25" s="156" t="s">
        <v>33</v>
      </c>
      <c r="B25" s="152" t="s">
        <v>12</v>
      </c>
      <c r="C25" s="11" t="s">
        <v>64</v>
      </c>
      <c r="D25" s="67"/>
      <c r="E25" s="67"/>
      <c r="F25" s="67">
        <f aca="true" t="shared" si="4" ref="F25:F41">D25+E25</f>
        <v>0</v>
      </c>
      <c r="G25" s="67"/>
      <c r="H25" s="67"/>
      <c r="I25" s="67">
        <f aca="true" t="shared" si="5" ref="I25:I41">G25+H25</f>
        <v>0</v>
      </c>
      <c r="J25" s="39">
        <f t="shared" si="2"/>
        <v>0</v>
      </c>
    </row>
    <row r="26" spans="1:10" s="4" customFormat="1" ht="33" customHeight="1" hidden="1">
      <c r="A26" s="157"/>
      <c r="B26" s="153"/>
      <c r="C26" s="120" t="s">
        <v>113</v>
      </c>
      <c r="D26" s="67"/>
      <c r="E26" s="67"/>
      <c r="F26" s="67">
        <f t="shared" si="4"/>
        <v>0</v>
      </c>
      <c r="G26" s="67"/>
      <c r="H26" s="67"/>
      <c r="I26" s="67">
        <f t="shared" si="5"/>
        <v>0</v>
      </c>
      <c r="J26" s="39">
        <f t="shared" si="2"/>
        <v>0</v>
      </c>
    </row>
    <row r="27" spans="1:10" s="4" customFormat="1" ht="15.75" customHeight="1" hidden="1">
      <c r="A27" s="154" t="s">
        <v>47</v>
      </c>
      <c r="B27" s="155"/>
      <c r="C27" s="121"/>
      <c r="D27" s="85"/>
      <c r="E27" s="89"/>
      <c r="F27" s="85">
        <f t="shared" si="4"/>
        <v>0</v>
      </c>
      <c r="G27" s="85"/>
      <c r="H27" s="85"/>
      <c r="I27" s="85">
        <f t="shared" si="5"/>
        <v>0</v>
      </c>
      <c r="J27" s="54">
        <f t="shared" si="2"/>
        <v>0</v>
      </c>
    </row>
    <row r="28" spans="1:10" s="3" customFormat="1" ht="31.5" customHeight="1">
      <c r="A28" s="26" t="s">
        <v>35</v>
      </c>
      <c r="B28" s="20" t="s">
        <v>3</v>
      </c>
      <c r="C28" s="11" t="s">
        <v>73</v>
      </c>
      <c r="D28" s="67">
        <v>7000</v>
      </c>
      <c r="E28" s="67"/>
      <c r="F28" s="67">
        <f t="shared" si="4"/>
        <v>7000</v>
      </c>
      <c r="G28" s="67"/>
      <c r="H28" s="67"/>
      <c r="I28" s="67">
        <f t="shared" si="5"/>
        <v>0</v>
      </c>
      <c r="J28" s="39">
        <f t="shared" si="2"/>
        <v>7000</v>
      </c>
    </row>
    <row r="29" spans="1:10" s="3" customFormat="1" ht="32.25" customHeight="1" hidden="1">
      <c r="A29" s="26" t="s">
        <v>4</v>
      </c>
      <c r="B29" s="20" t="s">
        <v>5</v>
      </c>
      <c r="C29" s="11" t="s">
        <v>40</v>
      </c>
      <c r="D29" s="67"/>
      <c r="E29" s="67"/>
      <c r="F29" s="67">
        <f t="shared" si="4"/>
        <v>0</v>
      </c>
      <c r="G29" s="67"/>
      <c r="H29" s="67"/>
      <c r="I29" s="67">
        <f t="shared" si="5"/>
        <v>0</v>
      </c>
      <c r="J29" s="39">
        <f t="shared" si="2"/>
        <v>0</v>
      </c>
    </row>
    <row r="30" spans="1:10" s="3" customFormat="1" ht="24.75" customHeight="1" hidden="1">
      <c r="A30" s="26" t="s">
        <v>42</v>
      </c>
      <c r="B30" s="20" t="s">
        <v>43</v>
      </c>
      <c r="C30" s="11" t="s">
        <v>44</v>
      </c>
      <c r="D30" s="67"/>
      <c r="E30" s="67"/>
      <c r="F30" s="67">
        <f t="shared" si="4"/>
        <v>0</v>
      </c>
      <c r="G30" s="67"/>
      <c r="H30" s="67"/>
      <c r="I30" s="67">
        <f t="shared" si="5"/>
        <v>0</v>
      </c>
      <c r="J30" s="39">
        <f t="shared" si="2"/>
        <v>0</v>
      </c>
    </row>
    <row r="31" spans="1:10" s="3" customFormat="1" ht="34.5" customHeight="1">
      <c r="A31" s="62" t="s">
        <v>135</v>
      </c>
      <c r="B31" s="95" t="s">
        <v>136</v>
      </c>
      <c r="C31" s="11" t="s">
        <v>124</v>
      </c>
      <c r="D31" s="67">
        <v>58319</v>
      </c>
      <c r="E31" s="67"/>
      <c r="F31" s="67">
        <f t="shared" si="4"/>
        <v>58319</v>
      </c>
      <c r="G31" s="67"/>
      <c r="H31" s="67"/>
      <c r="I31" s="67">
        <f t="shared" si="5"/>
        <v>0</v>
      </c>
      <c r="J31" s="39">
        <f t="shared" si="2"/>
        <v>58319</v>
      </c>
    </row>
    <row r="32" spans="1:10" s="3" customFormat="1" ht="42.75" customHeight="1" hidden="1">
      <c r="A32" s="112" t="s">
        <v>80</v>
      </c>
      <c r="B32" s="115" t="s">
        <v>81</v>
      </c>
      <c r="C32" s="11" t="s">
        <v>64</v>
      </c>
      <c r="D32" s="67"/>
      <c r="E32" s="67"/>
      <c r="F32" s="67">
        <f t="shared" si="4"/>
        <v>0</v>
      </c>
      <c r="G32" s="67"/>
      <c r="H32" s="67"/>
      <c r="I32" s="67">
        <f t="shared" si="5"/>
        <v>0</v>
      </c>
      <c r="J32" s="39">
        <f t="shared" si="2"/>
        <v>0</v>
      </c>
    </row>
    <row r="33" spans="1:10" s="3" customFormat="1" ht="31.5" customHeight="1" hidden="1">
      <c r="A33" s="113"/>
      <c r="B33" s="116"/>
      <c r="C33" s="11" t="s">
        <v>82</v>
      </c>
      <c r="D33" s="67"/>
      <c r="E33" s="67"/>
      <c r="F33" s="67">
        <f t="shared" si="4"/>
        <v>0</v>
      </c>
      <c r="G33" s="67"/>
      <c r="H33" s="67"/>
      <c r="I33" s="67">
        <f t="shared" si="5"/>
        <v>0</v>
      </c>
      <c r="J33" s="39">
        <f t="shared" si="2"/>
        <v>0</v>
      </c>
    </row>
    <row r="34" spans="1:10" s="3" customFormat="1" ht="21.75" customHeight="1" hidden="1">
      <c r="A34" s="114"/>
      <c r="B34" s="117"/>
      <c r="C34" s="11" t="s">
        <v>83</v>
      </c>
      <c r="D34" s="67"/>
      <c r="E34" s="67"/>
      <c r="F34" s="67">
        <f t="shared" si="4"/>
        <v>0</v>
      </c>
      <c r="G34" s="67"/>
      <c r="H34" s="67"/>
      <c r="I34" s="67">
        <f t="shared" si="5"/>
        <v>0</v>
      </c>
      <c r="J34" s="39">
        <f t="shared" si="2"/>
        <v>0</v>
      </c>
    </row>
    <row r="35" spans="1:10" s="3" customFormat="1" ht="38.25" customHeight="1">
      <c r="A35" s="26" t="s">
        <v>7</v>
      </c>
      <c r="B35" s="20" t="s">
        <v>6</v>
      </c>
      <c r="C35" s="11" t="s">
        <v>124</v>
      </c>
      <c r="D35" s="67"/>
      <c r="E35" s="67"/>
      <c r="F35" s="67">
        <f t="shared" si="4"/>
        <v>0</v>
      </c>
      <c r="G35" s="67"/>
      <c r="H35" s="67"/>
      <c r="I35" s="67">
        <f t="shared" si="5"/>
        <v>0</v>
      </c>
      <c r="J35" s="39">
        <f t="shared" si="2"/>
        <v>0</v>
      </c>
    </row>
    <row r="36" spans="1:10" s="3" customFormat="1" ht="30.75" customHeight="1" hidden="1">
      <c r="A36" s="26" t="s">
        <v>48</v>
      </c>
      <c r="B36" s="20" t="s">
        <v>49</v>
      </c>
      <c r="C36" s="11" t="s">
        <v>50</v>
      </c>
      <c r="D36" s="67"/>
      <c r="E36" s="67"/>
      <c r="F36" s="67">
        <f t="shared" si="4"/>
        <v>0</v>
      </c>
      <c r="G36" s="67"/>
      <c r="H36" s="67"/>
      <c r="I36" s="67">
        <f t="shared" si="5"/>
        <v>0</v>
      </c>
      <c r="J36" s="39">
        <f t="shared" si="2"/>
        <v>0</v>
      </c>
    </row>
    <row r="37" spans="1:10" s="3" customFormat="1" ht="30" customHeight="1">
      <c r="A37" s="26" t="s">
        <v>8</v>
      </c>
      <c r="B37" s="20" t="s">
        <v>9</v>
      </c>
      <c r="C37" s="11" t="s">
        <v>139</v>
      </c>
      <c r="D37" s="67">
        <v>5000</v>
      </c>
      <c r="E37" s="67"/>
      <c r="F37" s="67">
        <f t="shared" si="4"/>
        <v>5000</v>
      </c>
      <c r="G37" s="67"/>
      <c r="H37" s="67"/>
      <c r="I37" s="67">
        <f t="shared" si="5"/>
        <v>0</v>
      </c>
      <c r="J37" s="39">
        <f t="shared" si="2"/>
        <v>5000</v>
      </c>
    </row>
    <row r="38" spans="1:10" s="3" customFormat="1" ht="65.25" customHeight="1" hidden="1">
      <c r="A38" s="112" t="s">
        <v>84</v>
      </c>
      <c r="B38" s="123" t="s">
        <v>85</v>
      </c>
      <c r="C38" s="43" t="s">
        <v>86</v>
      </c>
      <c r="D38" s="67"/>
      <c r="E38" s="67"/>
      <c r="F38" s="67">
        <f t="shared" si="4"/>
        <v>0</v>
      </c>
      <c r="G38" s="67"/>
      <c r="H38" s="67"/>
      <c r="I38" s="67">
        <f t="shared" si="5"/>
        <v>0</v>
      </c>
      <c r="J38" s="39">
        <f t="shared" si="2"/>
        <v>0</v>
      </c>
    </row>
    <row r="39" spans="1:10" s="3" customFormat="1" ht="26.25" customHeight="1">
      <c r="A39" s="114"/>
      <c r="B39" s="124"/>
      <c r="C39" s="43" t="s">
        <v>111</v>
      </c>
      <c r="D39" s="67">
        <v>1000</v>
      </c>
      <c r="E39" s="67"/>
      <c r="F39" s="67">
        <f t="shared" si="4"/>
        <v>1000</v>
      </c>
      <c r="G39" s="67"/>
      <c r="H39" s="67"/>
      <c r="I39" s="67">
        <f t="shared" si="5"/>
        <v>0</v>
      </c>
      <c r="J39" s="39">
        <f t="shared" si="2"/>
        <v>1000</v>
      </c>
    </row>
    <row r="40" spans="1:10" s="3" customFormat="1" ht="36" customHeight="1" hidden="1">
      <c r="A40" s="26" t="s">
        <v>108</v>
      </c>
      <c r="B40" s="20" t="s">
        <v>109</v>
      </c>
      <c r="C40" s="43" t="s">
        <v>116</v>
      </c>
      <c r="D40" s="67"/>
      <c r="E40" s="67"/>
      <c r="F40" s="67">
        <f t="shared" si="4"/>
        <v>0</v>
      </c>
      <c r="G40" s="67"/>
      <c r="H40" s="67"/>
      <c r="I40" s="67">
        <f t="shared" si="5"/>
        <v>0</v>
      </c>
      <c r="J40" s="68">
        <f t="shared" si="2"/>
        <v>0</v>
      </c>
    </row>
    <row r="41" spans="1:10" s="4" customFormat="1" ht="53.25" customHeight="1" hidden="1">
      <c r="A41" s="29" t="s">
        <v>117</v>
      </c>
      <c r="B41" s="22" t="s">
        <v>118</v>
      </c>
      <c r="C41" s="75" t="s">
        <v>106</v>
      </c>
      <c r="D41" s="67"/>
      <c r="E41" s="67"/>
      <c r="F41" s="67">
        <f t="shared" si="4"/>
        <v>0</v>
      </c>
      <c r="G41" s="67"/>
      <c r="H41" s="67"/>
      <c r="I41" s="67">
        <f t="shared" si="5"/>
        <v>0</v>
      </c>
      <c r="J41" s="39">
        <f t="shared" si="2"/>
        <v>0</v>
      </c>
    </row>
    <row r="42" spans="1:10" s="3" customFormat="1" ht="30" customHeight="1">
      <c r="A42" s="82" t="s">
        <v>87</v>
      </c>
      <c r="B42" s="83" t="s">
        <v>130</v>
      </c>
      <c r="C42" s="11"/>
      <c r="D42" s="68">
        <f>D46+D47+D51+D52+D53+D59+D60+D61+D63+D64+D72+D49+D65+D73+D75+D66+D74+D76</f>
        <v>868087</v>
      </c>
      <c r="E42" s="68">
        <f>E46+E47+E51+E52+E53+E59+E60+E61+E63+E64+E72+E49+E65+E73+E75+E66+E74+E76</f>
        <v>0</v>
      </c>
      <c r="F42" s="68">
        <f>D42+E42</f>
        <v>868087</v>
      </c>
      <c r="G42" s="68">
        <f>G46+G47+G51+G52+G53+G59+G60+G61+G63+G64+G72+G49+G65+G73+G75+G66+G74+G76</f>
        <v>153200</v>
      </c>
      <c r="H42" s="68">
        <f>H46+H47+H51+H52+H53+H59+H60+H61+H63+H64+H72+H49+H65+H73+H75+H66+H74+H76</f>
        <v>646369</v>
      </c>
      <c r="I42" s="68">
        <f>G42+H42</f>
        <v>799569</v>
      </c>
      <c r="J42" s="39">
        <f t="shared" si="2"/>
        <v>1667656</v>
      </c>
    </row>
    <row r="43" spans="1:10" s="7" customFormat="1" ht="19.5" customHeight="1">
      <c r="A43" s="118" t="s">
        <v>47</v>
      </c>
      <c r="B43" s="119"/>
      <c r="C43" s="12"/>
      <c r="D43" s="84">
        <f>D67+D48+D54</f>
        <v>73500</v>
      </c>
      <c r="E43" s="84">
        <f>E67+E48+E54</f>
        <v>0</v>
      </c>
      <c r="F43" s="68">
        <f aca="true" t="shared" si="6" ref="F43:F97">D43+E43</f>
        <v>73500</v>
      </c>
      <c r="G43" s="84">
        <f>G67+G48+G54</f>
        <v>120200</v>
      </c>
      <c r="H43" s="84">
        <f>H67+H48+H54</f>
        <v>0</v>
      </c>
      <c r="I43" s="68">
        <f>G43+H43</f>
        <v>120200</v>
      </c>
      <c r="J43" s="39">
        <f t="shared" si="2"/>
        <v>193700</v>
      </c>
    </row>
    <row r="44" spans="1:10" s="7" customFormat="1" ht="19.5" customHeight="1" hidden="1">
      <c r="A44" s="118" t="s">
        <v>62</v>
      </c>
      <c r="B44" s="119"/>
      <c r="C44" s="12"/>
      <c r="D44" s="84"/>
      <c r="E44" s="84"/>
      <c r="F44" s="68">
        <f t="shared" si="6"/>
        <v>0</v>
      </c>
      <c r="G44" s="84"/>
      <c r="H44" s="84"/>
      <c r="I44" s="68">
        <f>G44+H44</f>
        <v>0</v>
      </c>
      <c r="J44" s="39">
        <f t="shared" si="2"/>
        <v>0</v>
      </c>
    </row>
    <row r="45" spans="1:10" s="7" customFormat="1" ht="19.5" customHeight="1" hidden="1">
      <c r="A45" s="118" t="s">
        <v>47</v>
      </c>
      <c r="B45" s="119"/>
      <c r="C45" s="12"/>
      <c r="D45" s="84">
        <f>D54+D50</f>
        <v>20800</v>
      </c>
      <c r="E45" s="84">
        <f>E54+E50</f>
        <v>0</v>
      </c>
      <c r="F45" s="84">
        <f>F54</f>
        <v>20800</v>
      </c>
      <c r="G45" s="84">
        <f>G54+G50</f>
        <v>75200</v>
      </c>
      <c r="H45" s="84">
        <f>H54+H50</f>
        <v>0</v>
      </c>
      <c r="I45" s="68">
        <f>G45+H45</f>
        <v>75200</v>
      </c>
      <c r="J45" s="39">
        <f t="shared" si="2"/>
        <v>96000</v>
      </c>
    </row>
    <row r="46" spans="1:10" s="3" customFormat="1" ht="37.5" customHeight="1">
      <c r="A46" s="112" t="s">
        <v>26</v>
      </c>
      <c r="B46" s="122" t="s">
        <v>10</v>
      </c>
      <c r="C46" s="11" t="s">
        <v>88</v>
      </c>
      <c r="D46" s="67">
        <v>1000</v>
      </c>
      <c r="E46" s="67"/>
      <c r="F46" s="68">
        <f t="shared" si="6"/>
        <v>1000</v>
      </c>
      <c r="G46" s="67"/>
      <c r="H46" s="67"/>
      <c r="I46" s="68">
        <f aca="true" t="shared" si="7" ref="I46:I76">G46+H46</f>
        <v>0</v>
      </c>
      <c r="J46" s="39">
        <f t="shared" si="2"/>
        <v>1000</v>
      </c>
    </row>
    <row r="47" spans="1:10" s="3" customFormat="1" ht="26.25" customHeight="1">
      <c r="A47" s="113"/>
      <c r="B47" s="122"/>
      <c r="C47" s="53" t="s">
        <v>89</v>
      </c>
      <c r="D47" s="67">
        <v>25090</v>
      </c>
      <c r="E47" s="67"/>
      <c r="F47" s="68">
        <f t="shared" si="6"/>
        <v>25090</v>
      </c>
      <c r="G47" s="67">
        <v>45000</v>
      </c>
      <c r="H47" s="67"/>
      <c r="I47" s="68">
        <f t="shared" si="7"/>
        <v>45000</v>
      </c>
      <c r="J47" s="39">
        <f t="shared" si="2"/>
        <v>70090</v>
      </c>
    </row>
    <row r="48" spans="1:10" s="3" customFormat="1" ht="21" customHeight="1">
      <c r="A48" s="113"/>
      <c r="B48" s="122"/>
      <c r="C48" s="72" t="s">
        <v>47</v>
      </c>
      <c r="D48" s="89"/>
      <c r="E48" s="89"/>
      <c r="F48" s="90"/>
      <c r="G48" s="89">
        <v>45000</v>
      </c>
      <c r="H48" s="89"/>
      <c r="I48" s="90">
        <f t="shared" si="7"/>
        <v>45000</v>
      </c>
      <c r="J48" s="74">
        <f t="shared" si="2"/>
        <v>45000</v>
      </c>
    </row>
    <row r="49" spans="1:10" s="3" customFormat="1" ht="29.25" customHeight="1" hidden="1">
      <c r="A49" s="113"/>
      <c r="B49" s="122"/>
      <c r="D49" s="67"/>
      <c r="E49" s="67"/>
      <c r="F49" s="68">
        <f t="shared" si="6"/>
        <v>0</v>
      </c>
      <c r="G49" s="67"/>
      <c r="H49" s="67"/>
      <c r="I49" s="68">
        <f t="shared" si="7"/>
        <v>0</v>
      </c>
      <c r="J49" s="39">
        <f t="shared" si="2"/>
        <v>0</v>
      </c>
    </row>
    <row r="50" spans="1:10" s="3" customFormat="1" ht="29.25" customHeight="1" hidden="1">
      <c r="A50" s="113"/>
      <c r="B50" s="122"/>
      <c r="C50" s="72" t="s">
        <v>47</v>
      </c>
      <c r="D50" s="67"/>
      <c r="E50" s="67"/>
      <c r="F50" s="68">
        <f t="shared" si="6"/>
        <v>0</v>
      </c>
      <c r="G50" s="67"/>
      <c r="H50" s="67"/>
      <c r="I50" s="68">
        <f t="shared" si="7"/>
        <v>0</v>
      </c>
      <c r="J50" s="39">
        <f t="shared" si="2"/>
        <v>0</v>
      </c>
    </row>
    <row r="51" spans="1:10" s="3" customFormat="1" ht="49.5" customHeight="1">
      <c r="A51" s="113"/>
      <c r="B51" s="122"/>
      <c r="C51" s="11" t="s">
        <v>90</v>
      </c>
      <c r="D51" s="67">
        <v>11500</v>
      </c>
      <c r="E51" s="67"/>
      <c r="F51" s="68">
        <f t="shared" si="6"/>
        <v>11500</v>
      </c>
      <c r="G51" s="67">
        <v>25000</v>
      </c>
      <c r="H51" s="67"/>
      <c r="I51" s="68">
        <f t="shared" si="7"/>
        <v>25000</v>
      </c>
      <c r="J51" s="39">
        <f t="shared" si="2"/>
        <v>36500</v>
      </c>
    </row>
    <row r="52" spans="1:10" s="3" customFormat="1" ht="31.5" customHeight="1" hidden="1">
      <c r="A52" s="113"/>
      <c r="B52" s="122"/>
      <c r="C52" s="11" t="s">
        <v>114</v>
      </c>
      <c r="D52" s="67"/>
      <c r="E52" s="67"/>
      <c r="F52" s="68">
        <f t="shared" si="6"/>
        <v>0</v>
      </c>
      <c r="G52" s="67"/>
      <c r="H52" s="67"/>
      <c r="I52" s="68">
        <f t="shared" si="7"/>
        <v>0</v>
      </c>
      <c r="J52" s="39">
        <f t="shared" si="2"/>
        <v>0</v>
      </c>
    </row>
    <row r="53" spans="1:10" s="3" customFormat="1" ht="16.5" customHeight="1">
      <c r="A53" s="114"/>
      <c r="B53" s="122"/>
      <c r="C53" s="11" t="s">
        <v>112</v>
      </c>
      <c r="D53" s="67">
        <v>131893</v>
      </c>
      <c r="E53" s="67"/>
      <c r="F53" s="68">
        <f t="shared" si="6"/>
        <v>131893</v>
      </c>
      <c r="G53" s="67">
        <v>75200</v>
      </c>
      <c r="H53" s="67">
        <v>10000</v>
      </c>
      <c r="I53" s="68">
        <f t="shared" si="7"/>
        <v>85200</v>
      </c>
      <c r="J53" s="39">
        <f t="shared" si="2"/>
        <v>217093</v>
      </c>
    </row>
    <row r="54" spans="1:10" s="3" customFormat="1" ht="18.75" customHeight="1">
      <c r="A54" s="118" t="s">
        <v>47</v>
      </c>
      <c r="B54" s="119"/>
      <c r="C54" s="11"/>
      <c r="D54" s="89">
        <v>20800</v>
      </c>
      <c r="E54" s="89"/>
      <c r="F54" s="68">
        <f t="shared" si="6"/>
        <v>20800</v>
      </c>
      <c r="G54" s="89">
        <v>75200</v>
      </c>
      <c r="H54" s="89"/>
      <c r="I54" s="68">
        <f t="shared" si="7"/>
        <v>75200</v>
      </c>
      <c r="J54" s="39">
        <f t="shared" si="2"/>
        <v>96000</v>
      </c>
    </row>
    <row r="55" spans="1:10" s="3" customFormat="1" ht="18.75" customHeight="1" hidden="1">
      <c r="A55" s="62"/>
      <c r="B55" s="71"/>
      <c r="C55" s="11"/>
      <c r="D55" s="67"/>
      <c r="E55" s="67"/>
      <c r="F55" s="68"/>
      <c r="G55" s="67"/>
      <c r="H55" s="67"/>
      <c r="I55" s="68"/>
      <c r="J55" s="39"/>
    </row>
    <row r="56" spans="1:10" s="3" customFormat="1" ht="18.75" customHeight="1" hidden="1">
      <c r="A56" s="62"/>
      <c r="B56" s="71"/>
      <c r="C56" s="11"/>
      <c r="D56" s="67"/>
      <c r="E56" s="67"/>
      <c r="F56" s="68"/>
      <c r="G56" s="67"/>
      <c r="H56" s="67"/>
      <c r="I56" s="68"/>
      <c r="J56" s="39"/>
    </row>
    <row r="57" spans="1:10" s="3" customFormat="1" ht="21.75" customHeight="1" hidden="1">
      <c r="A57" s="112" t="s">
        <v>27</v>
      </c>
      <c r="B57" s="115" t="s">
        <v>11</v>
      </c>
      <c r="C57" s="11" t="s">
        <v>46</v>
      </c>
      <c r="D57" s="67"/>
      <c r="E57" s="67"/>
      <c r="F57" s="68">
        <f t="shared" si="6"/>
        <v>0</v>
      </c>
      <c r="G57" s="67"/>
      <c r="H57" s="67"/>
      <c r="I57" s="68">
        <f t="shared" si="7"/>
        <v>0</v>
      </c>
      <c r="J57" s="39">
        <f t="shared" si="2"/>
        <v>0</v>
      </c>
    </row>
    <row r="58" spans="1:10" s="3" customFormat="1" ht="21.75" customHeight="1" hidden="1">
      <c r="A58" s="113"/>
      <c r="B58" s="116"/>
      <c r="C58" s="11" t="s">
        <v>45</v>
      </c>
      <c r="D58" s="67"/>
      <c r="E58" s="67"/>
      <c r="F58" s="68">
        <f t="shared" si="6"/>
        <v>0</v>
      </c>
      <c r="G58" s="67"/>
      <c r="H58" s="67"/>
      <c r="I58" s="68">
        <f t="shared" si="7"/>
        <v>0</v>
      </c>
      <c r="J58" s="39">
        <f t="shared" si="2"/>
        <v>0</v>
      </c>
    </row>
    <row r="59" spans="1:10" s="3" customFormat="1" ht="22.5" customHeight="1">
      <c r="A59" s="114"/>
      <c r="B59" s="117"/>
      <c r="C59" s="11" t="s">
        <v>91</v>
      </c>
      <c r="D59" s="67">
        <v>53545</v>
      </c>
      <c r="E59" s="67"/>
      <c r="F59" s="68">
        <f t="shared" si="6"/>
        <v>53545</v>
      </c>
      <c r="G59" s="67"/>
      <c r="H59" s="67"/>
      <c r="I59" s="68">
        <f t="shared" si="7"/>
        <v>0</v>
      </c>
      <c r="J59" s="39">
        <f t="shared" si="2"/>
        <v>53545</v>
      </c>
    </row>
    <row r="60" spans="1:10" s="3" customFormat="1" ht="25.5" customHeight="1" hidden="1">
      <c r="A60" s="112" t="s">
        <v>28</v>
      </c>
      <c r="B60" s="115" t="s">
        <v>16</v>
      </c>
      <c r="C60" s="11" t="s">
        <v>45</v>
      </c>
      <c r="D60" s="67"/>
      <c r="E60" s="67"/>
      <c r="F60" s="68">
        <f t="shared" si="6"/>
        <v>0</v>
      </c>
      <c r="G60" s="67"/>
      <c r="H60" s="67"/>
      <c r="I60" s="68">
        <f t="shared" si="7"/>
        <v>0</v>
      </c>
      <c r="J60" s="39">
        <f t="shared" si="2"/>
        <v>0</v>
      </c>
    </row>
    <row r="61" spans="1:10" s="3" customFormat="1" ht="32.25" customHeight="1" hidden="1">
      <c r="A61" s="113"/>
      <c r="B61" s="116"/>
      <c r="C61" s="11" t="s">
        <v>71</v>
      </c>
      <c r="D61" s="67"/>
      <c r="E61" s="67"/>
      <c r="F61" s="68">
        <f t="shared" si="6"/>
        <v>0</v>
      </c>
      <c r="G61" s="67"/>
      <c r="H61" s="67"/>
      <c r="I61" s="68">
        <f t="shared" si="7"/>
        <v>0</v>
      </c>
      <c r="J61" s="39">
        <f t="shared" si="2"/>
        <v>0</v>
      </c>
    </row>
    <row r="62" spans="1:10" s="3" customFormat="1" ht="27" customHeight="1" hidden="1">
      <c r="A62" s="114"/>
      <c r="B62" s="117"/>
      <c r="C62" s="11" t="s">
        <v>46</v>
      </c>
      <c r="D62" s="67"/>
      <c r="E62" s="67"/>
      <c r="F62" s="68">
        <f t="shared" si="6"/>
        <v>0</v>
      </c>
      <c r="G62" s="67"/>
      <c r="H62" s="67"/>
      <c r="I62" s="68">
        <f t="shared" si="7"/>
        <v>0</v>
      </c>
      <c r="J62" s="39">
        <f t="shared" si="2"/>
        <v>0</v>
      </c>
    </row>
    <row r="63" spans="1:10" s="3" customFormat="1" ht="21" customHeight="1">
      <c r="A63" s="29" t="s">
        <v>32</v>
      </c>
      <c r="B63" s="81" t="s">
        <v>2</v>
      </c>
      <c r="C63" s="43" t="s">
        <v>123</v>
      </c>
      <c r="D63" s="67">
        <v>9700</v>
      </c>
      <c r="E63" s="67"/>
      <c r="F63" s="68">
        <f t="shared" si="6"/>
        <v>9700</v>
      </c>
      <c r="G63" s="67"/>
      <c r="H63" s="67"/>
      <c r="I63" s="68">
        <f t="shared" si="7"/>
        <v>0</v>
      </c>
      <c r="J63" s="39">
        <f t="shared" si="2"/>
        <v>9700</v>
      </c>
    </row>
    <row r="64" spans="1:10" s="3" customFormat="1" ht="37.5" customHeight="1" hidden="1">
      <c r="A64" s="41" t="s">
        <v>59</v>
      </c>
      <c r="B64" s="40" t="s">
        <v>60</v>
      </c>
      <c r="C64" s="11" t="s">
        <v>45</v>
      </c>
      <c r="D64" s="67"/>
      <c r="E64" s="67"/>
      <c r="F64" s="68">
        <f t="shared" si="6"/>
        <v>0</v>
      </c>
      <c r="G64" s="67"/>
      <c r="H64" s="67"/>
      <c r="I64" s="68">
        <f t="shared" si="7"/>
        <v>0</v>
      </c>
      <c r="J64" s="39">
        <f t="shared" si="2"/>
        <v>0</v>
      </c>
    </row>
    <row r="65" spans="1:10" s="4" customFormat="1" ht="65.25" customHeight="1">
      <c r="A65" s="101" t="s">
        <v>33</v>
      </c>
      <c r="B65" s="102" t="s">
        <v>12</v>
      </c>
      <c r="C65" s="43" t="s">
        <v>64</v>
      </c>
      <c r="D65" s="67">
        <v>14375</v>
      </c>
      <c r="E65" s="67"/>
      <c r="F65" s="68">
        <f t="shared" si="6"/>
        <v>14375</v>
      </c>
      <c r="G65" s="67"/>
      <c r="H65" s="67"/>
      <c r="I65" s="68">
        <f t="shared" si="7"/>
        <v>0</v>
      </c>
      <c r="J65" s="39">
        <f t="shared" si="2"/>
        <v>14375</v>
      </c>
    </row>
    <row r="66" spans="1:10" s="4" customFormat="1" ht="28.5" customHeight="1">
      <c r="A66" s="101"/>
      <c r="B66" s="103"/>
      <c r="C66" s="43" t="s">
        <v>140</v>
      </c>
      <c r="D66" s="67">
        <v>561200</v>
      </c>
      <c r="E66" s="70"/>
      <c r="F66" s="68">
        <f t="shared" si="6"/>
        <v>561200</v>
      </c>
      <c r="G66" s="70">
        <v>8000</v>
      </c>
      <c r="H66" s="70"/>
      <c r="I66" s="68">
        <f t="shared" si="7"/>
        <v>8000</v>
      </c>
      <c r="J66" s="39">
        <f t="shared" si="2"/>
        <v>569200</v>
      </c>
    </row>
    <row r="67" spans="1:10" s="4" customFormat="1" ht="20.25" customHeight="1">
      <c r="A67" s="118" t="s">
        <v>47</v>
      </c>
      <c r="B67" s="119"/>
      <c r="C67" s="11"/>
      <c r="D67" s="91">
        <v>52700</v>
      </c>
      <c r="E67" s="70"/>
      <c r="F67" s="68">
        <f t="shared" si="6"/>
        <v>52700</v>
      </c>
      <c r="G67" s="70"/>
      <c r="H67" s="70"/>
      <c r="I67" s="68">
        <f t="shared" si="7"/>
        <v>0</v>
      </c>
      <c r="J67" s="39">
        <f t="shared" si="2"/>
        <v>52700</v>
      </c>
    </row>
    <row r="68" spans="1:10" s="4" customFormat="1" ht="34.5" customHeight="1" hidden="1">
      <c r="A68" s="29" t="s">
        <v>53</v>
      </c>
      <c r="B68" s="22" t="s">
        <v>54</v>
      </c>
      <c r="C68" s="42" t="s">
        <v>61</v>
      </c>
      <c r="D68" s="67"/>
      <c r="E68" s="70"/>
      <c r="F68" s="68">
        <f t="shared" si="6"/>
        <v>0</v>
      </c>
      <c r="G68" s="70"/>
      <c r="H68" s="70"/>
      <c r="I68" s="68">
        <f t="shared" si="7"/>
        <v>0</v>
      </c>
      <c r="J68" s="39">
        <f t="shared" si="2"/>
        <v>0</v>
      </c>
    </row>
    <row r="69" spans="1:10" s="6" customFormat="1" ht="19.5" customHeight="1" hidden="1">
      <c r="A69" s="118" t="s">
        <v>47</v>
      </c>
      <c r="B69" s="119"/>
      <c r="C69" s="12"/>
      <c r="D69" s="91"/>
      <c r="E69" s="91"/>
      <c r="F69" s="68">
        <f t="shared" si="6"/>
        <v>0</v>
      </c>
      <c r="G69" s="91"/>
      <c r="H69" s="91"/>
      <c r="I69" s="68">
        <f t="shared" si="7"/>
        <v>0</v>
      </c>
      <c r="J69" s="39">
        <f t="shared" si="2"/>
        <v>0</v>
      </c>
    </row>
    <row r="70" spans="1:10" s="4" customFormat="1" ht="36.75" customHeight="1" hidden="1">
      <c r="A70" s="26" t="s">
        <v>56</v>
      </c>
      <c r="B70" s="21" t="s">
        <v>57</v>
      </c>
      <c r="C70" s="11"/>
      <c r="D70" s="67"/>
      <c r="E70" s="70"/>
      <c r="F70" s="68">
        <f t="shared" si="6"/>
        <v>0</v>
      </c>
      <c r="G70" s="70"/>
      <c r="H70" s="70"/>
      <c r="I70" s="68">
        <f t="shared" si="7"/>
        <v>0</v>
      </c>
      <c r="J70" s="39">
        <f t="shared" si="2"/>
        <v>0</v>
      </c>
    </row>
    <row r="71" spans="1:10" s="6" customFormat="1" ht="19.5" customHeight="1" hidden="1">
      <c r="A71" s="118" t="s">
        <v>47</v>
      </c>
      <c r="B71" s="119"/>
      <c r="C71" s="12"/>
      <c r="D71" s="91"/>
      <c r="E71" s="91"/>
      <c r="F71" s="68">
        <f t="shared" si="6"/>
        <v>0</v>
      </c>
      <c r="G71" s="91"/>
      <c r="H71" s="91"/>
      <c r="I71" s="68">
        <f t="shared" si="7"/>
        <v>0</v>
      </c>
      <c r="J71" s="39">
        <f t="shared" si="2"/>
        <v>0</v>
      </c>
    </row>
    <row r="72" spans="1:10" s="3" customFormat="1" ht="22.5" customHeight="1">
      <c r="A72" s="26" t="s">
        <v>13</v>
      </c>
      <c r="B72" s="20" t="s">
        <v>14</v>
      </c>
      <c r="C72" s="52" t="s">
        <v>125</v>
      </c>
      <c r="D72" s="67">
        <v>50354</v>
      </c>
      <c r="E72" s="67"/>
      <c r="F72" s="68">
        <f t="shared" si="6"/>
        <v>50354</v>
      </c>
      <c r="G72" s="67"/>
      <c r="H72" s="67"/>
      <c r="I72" s="68">
        <f t="shared" si="7"/>
        <v>0</v>
      </c>
      <c r="J72" s="39">
        <f t="shared" si="2"/>
        <v>50354</v>
      </c>
    </row>
    <row r="73" spans="1:10" s="3" customFormat="1" ht="36" customHeight="1">
      <c r="A73" s="112" t="s">
        <v>80</v>
      </c>
      <c r="B73" s="115" t="s">
        <v>126</v>
      </c>
      <c r="C73" s="43" t="s">
        <v>64</v>
      </c>
      <c r="D73" s="67">
        <v>1430</v>
      </c>
      <c r="E73" s="67">
        <v>-1430</v>
      </c>
      <c r="F73" s="68">
        <f t="shared" si="6"/>
        <v>0</v>
      </c>
      <c r="G73" s="67"/>
      <c r="H73" s="67"/>
      <c r="I73" s="68">
        <f t="shared" si="7"/>
        <v>0</v>
      </c>
      <c r="J73" s="39">
        <f t="shared" si="2"/>
        <v>0</v>
      </c>
    </row>
    <row r="74" spans="1:10" s="3" customFormat="1" ht="36" customHeight="1">
      <c r="A74" s="113"/>
      <c r="B74" s="116"/>
      <c r="C74" s="42" t="s">
        <v>147</v>
      </c>
      <c r="D74" s="67"/>
      <c r="E74" s="67">
        <v>1430</v>
      </c>
      <c r="F74" s="68">
        <f t="shared" si="6"/>
        <v>1430</v>
      </c>
      <c r="G74" s="67"/>
      <c r="H74" s="67"/>
      <c r="I74" s="68">
        <f t="shared" si="7"/>
        <v>0</v>
      </c>
      <c r="J74" s="39">
        <f t="shared" si="2"/>
        <v>1430</v>
      </c>
    </row>
    <row r="75" spans="1:10" s="3" customFormat="1" ht="36" customHeight="1">
      <c r="A75" s="114"/>
      <c r="B75" s="117"/>
      <c r="C75" s="43" t="s">
        <v>124</v>
      </c>
      <c r="D75" s="67">
        <v>8000</v>
      </c>
      <c r="E75" s="92"/>
      <c r="F75" s="68">
        <f t="shared" si="6"/>
        <v>8000</v>
      </c>
      <c r="G75" s="92"/>
      <c r="H75" s="92"/>
      <c r="I75" s="68">
        <f t="shared" si="7"/>
        <v>0</v>
      </c>
      <c r="J75" s="39">
        <f t="shared" si="2"/>
        <v>8000</v>
      </c>
    </row>
    <row r="76" spans="1:10" s="3" customFormat="1" ht="36" customHeight="1">
      <c r="A76" s="28" t="s">
        <v>53</v>
      </c>
      <c r="B76" s="78" t="s">
        <v>54</v>
      </c>
      <c r="C76" s="11" t="s">
        <v>112</v>
      </c>
      <c r="D76" s="67"/>
      <c r="E76" s="92"/>
      <c r="F76" s="68">
        <f>D76+E76</f>
        <v>0</v>
      </c>
      <c r="G76" s="92"/>
      <c r="H76" s="92">
        <v>636369</v>
      </c>
      <c r="I76" s="68">
        <f t="shared" si="7"/>
        <v>636369</v>
      </c>
      <c r="J76" s="39">
        <f>F76+I76</f>
        <v>636369</v>
      </c>
    </row>
    <row r="77" spans="1:10" s="3" customFormat="1" ht="37.5" customHeight="1">
      <c r="A77" s="27" t="s">
        <v>97</v>
      </c>
      <c r="B77" s="19" t="s">
        <v>131</v>
      </c>
      <c r="C77" s="11"/>
      <c r="D77" s="68">
        <f>D78+D79+D80+D81+D82+D83+D86+D89+D91+D90+D84+D87+D93+D85+D88+D92</f>
        <v>174970</v>
      </c>
      <c r="E77" s="68">
        <f>E78+E79+E80+E81+E82+E83+E86+E89+E91+E90+E84+E87+E93+E85+E88+E92</f>
        <v>1432</v>
      </c>
      <c r="F77" s="68">
        <f t="shared" si="6"/>
        <v>176402</v>
      </c>
      <c r="G77" s="68">
        <f>G78+G79+G80+G81+G82+G83+G86+G89+G91+G90+G84+G87+G93+G85+G88+G92</f>
        <v>69809</v>
      </c>
      <c r="H77" s="68">
        <f>H78+H79+H80+H81+H82+H83+H86+H89+H91+H90+H84+H87+H93+H85+H88+H92</f>
        <v>0</v>
      </c>
      <c r="I77" s="68">
        <f aca="true" t="shared" si="8" ref="I77:I97">G77+H77</f>
        <v>69809</v>
      </c>
      <c r="J77" s="39">
        <f t="shared" si="2"/>
        <v>246211</v>
      </c>
    </row>
    <row r="78" spans="1:10" s="3" customFormat="1" ht="46.5" customHeight="1">
      <c r="A78" s="112" t="s">
        <v>29</v>
      </c>
      <c r="B78" s="135" t="s">
        <v>15</v>
      </c>
      <c r="C78" s="43" t="s">
        <v>145</v>
      </c>
      <c r="D78" s="67">
        <v>15112</v>
      </c>
      <c r="E78" s="67"/>
      <c r="F78" s="68">
        <f t="shared" si="6"/>
        <v>15112</v>
      </c>
      <c r="G78" s="67"/>
      <c r="H78" s="67"/>
      <c r="I78" s="68">
        <f t="shared" si="8"/>
        <v>0</v>
      </c>
      <c r="J78" s="39">
        <f t="shared" si="2"/>
        <v>15112</v>
      </c>
    </row>
    <row r="79" spans="1:10" s="3" customFormat="1" ht="39.75" customHeight="1" hidden="1">
      <c r="A79" s="113"/>
      <c r="B79" s="136"/>
      <c r="C79" s="11" t="s">
        <v>72</v>
      </c>
      <c r="D79" s="67"/>
      <c r="E79" s="67"/>
      <c r="F79" s="68">
        <f t="shared" si="6"/>
        <v>0</v>
      </c>
      <c r="G79" s="67"/>
      <c r="H79" s="67"/>
      <c r="I79" s="68">
        <f t="shared" si="8"/>
        <v>0</v>
      </c>
      <c r="J79" s="39">
        <f t="shared" si="2"/>
        <v>0</v>
      </c>
    </row>
    <row r="80" spans="1:10" s="3" customFormat="1" ht="33" customHeight="1">
      <c r="A80" s="113"/>
      <c r="B80" s="136"/>
      <c r="C80" s="80" t="s">
        <v>127</v>
      </c>
      <c r="D80" s="67">
        <v>50580</v>
      </c>
      <c r="E80" s="67"/>
      <c r="F80" s="68">
        <f t="shared" si="6"/>
        <v>50580</v>
      </c>
      <c r="G80" s="67"/>
      <c r="H80" s="67"/>
      <c r="I80" s="68">
        <f t="shared" si="8"/>
        <v>0</v>
      </c>
      <c r="J80" s="39">
        <f t="shared" si="2"/>
        <v>50580</v>
      </c>
    </row>
    <row r="81" spans="1:10" s="3" customFormat="1" ht="33" customHeight="1" hidden="1">
      <c r="A81" s="113"/>
      <c r="B81" s="136"/>
      <c r="C81" s="11" t="s">
        <v>92</v>
      </c>
      <c r="D81" s="67"/>
      <c r="E81" s="67"/>
      <c r="F81" s="68">
        <f t="shared" si="6"/>
        <v>0</v>
      </c>
      <c r="G81" s="67"/>
      <c r="H81" s="67"/>
      <c r="I81" s="68">
        <f t="shared" si="8"/>
        <v>0</v>
      </c>
      <c r="J81" s="39">
        <f t="shared" si="2"/>
        <v>0</v>
      </c>
    </row>
    <row r="82" spans="1:10" s="3" customFormat="1" ht="46.5" customHeight="1" hidden="1">
      <c r="A82" s="113"/>
      <c r="B82" s="136"/>
      <c r="C82" s="11" t="s">
        <v>93</v>
      </c>
      <c r="D82" s="67"/>
      <c r="E82" s="67"/>
      <c r="F82" s="68">
        <f t="shared" si="6"/>
        <v>0</v>
      </c>
      <c r="G82" s="67"/>
      <c r="H82" s="67"/>
      <c r="I82" s="68">
        <f t="shared" si="8"/>
        <v>0</v>
      </c>
      <c r="J82" s="39">
        <f t="shared" si="2"/>
        <v>0</v>
      </c>
    </row>
    <row r="83" spans="1:10" s="3" customFormat="1" ht="30.75" customHeight="1" hidden="1">
      <c r="A83" s="113"/>
      <c r="B83" s="136"/>
      <c r="C83" s="11" t="s">
        <v>94</v>
      </c>
      <c r="D83" s="67"/>
      <c r="E83" s="67"/>
      <c r="F83" s="68">
        <f t="shared" si="6"/>
        <v>0</v>
      </c>
      <c r="G83" s="67"/>
      <c r="H83" s="67"/>
      <c r="I83" s="68">
        <f t="shared" si="8"/>
        <v>0</v>
      </c>
      <c r="J83" s="39">
        <f t="shared" si="2"/>
        <v>0</v>
      </c>
    </row>
    <row r="84" spans="1:10" s="3" customFormat="1" ht="35.25" customHeight="1">
      <c r="A84" s="113"/>
      <c r="B84" s="136"/>
      <c r="C84" s="42" t="s">
        <v>128</v>
      </c>
      <c r="D84" s="67">
        <v>1000</v>
      </c>
      <c r="E84" s="67"/>
      <c r="F84" s="68">
        <f t="shared" si="6"/>
        <v>1000</v>
      </c>
      <c r="G84" s="67"/>
      <c r="H84" s="67"/>
      <c r="I84" s="68">
        <f t="shared" si="8"/>
        <v>0</v>
      </c>
      <c r="J84" s="39">
        <f t="shared" si="2"/>
        <v>1000</v>
      </c>
    </row>
    <row r="85" spans="1:10" s="3" customFormat="1" ht="35.25" customHeight="1">
      <c r="A85" s="113"/>
      <c r="B85" s="136"/>
      <c r="C85" s="42" t="s">
        <v>147</v>
      </c>
      <c r="D85" s="67"/>
      <c r="E85" s="67">
        <v>800</v>
      </c>
      <c r="F85" s="68">
        <f t="shared" si="6"/>
        <v>800</v>
      </c>
      <c r="G85" s="67"/>
      <c r="H85" s="67"/>
      <c r="I85" s="68">
        <f t="shared" si="8"/>
        <v>0</v>
      </c>
      <c r="J85" s="39">
        <f t="shared" si="2"/>
        <v>800</v>
      </c>
    </row>
    <row r="86" spans="1:10" s="3" customFormat="1" ht="31.5" customHeight="1">
      <c r="A86" s="114"/>
      <c r="B86" s="137"/>
      <c r="C86" s="11" t="s">
        <v>64</v>
      </c>
      <c r="D86" s="67">
        <v>3840</v>
      </c>
      <c r="E86" s="67">
        <v>-800</v>
      </c>
      <c r="F86" s="68">
        <f t="shared" si="6"/>
        <v>3040</v>
      </c>
      <c r="G86" s="67"/>
      <c r="H86" s="67"/>
      <c r="I86" s="68">
        <f t="shared" si="8"/>
        <v>0</v>
      </c>
      <c r="J86" s="39">
        <f t="shared" si="2"/>
        <v>3040</v>
      </c>
    </row>
    <row r="87" spans="1:10" s="3" customFormat="1" ht="43.5" customHeight="1">
      <c r="A87" s="112" t="s">
        <v>34</v>
      </c>
      <c r="B87" s="115" t="s">
        <v>65</v>
      </c>
      <c r="C87" s="42" t="s">
        <v>128</v>
      </c>
      <c r="D87" s="67">
        <v>238</v>
      </c>
      <c r="E87" s="67">
        <v>1432</v>
      </c>
      <c r="F87" s="68">
        <f t="shared" si="6"/>
        <v>1670</v>
      </c>
      <c r="G87" s="67"/>
      <c r="H87" s="67"/>
      <c r="I87" s="68">
        <f t="shared" si="8"/>
        <v>0</v>
      </c>
      <c r="J87" s="39">
        <f t="shared" si="2"/>
        <v>1670</v>
      </c>
    </row>
    <row r="88" spans="1:10" s="3" customFormat="1" ht="43.5" customHeight="1">
      <c r="A88" s="113"/>
      <c r="B88" s="116"/>
      <c r="C88" s="80" t="s">
        <v>127</v>
      </c>
      <c r="D88" s="67"/>
      <c r="E88" s="67">
        <v>6150</v>
      </c>
      <c r="F88" s="68">
        <f t="shared" si="6"/>
        <v>6150</v>
      </c>
      <c r="G88" s="67"/>
      <c r="H88" s="67"/>
      <c r="I88" s="68">
        <f t="shared" si="8"/>
        <v>0</v>
      </c>
      <c r="J88" s="39">
        <f t="shared" si="2"/>
        <v>6150</v>
      </c>
    </row>
    <row r="89" spans="1:10" s="3" customFormat="1" ht="39" customHeight="1">
      <c r="A89" s="114"/>
      <c r="B89" s="117"/>
      <c r="C89" s="11" t="s">
        <v>64</v>
      </c>
      <c r="D89" s="67">
        <v>15000</v>
      </c>
      <c r="E89" s="67">
        <v>-6150</v>
      </c>
      <c r="F89" s="68">
        <f t="shared" si="6"/>
        <v>8850</v>
      </c>
      <c r="G89" s="67"/>
      <c r="H89" s="67"/>
      <c r="I89" s="68">
        <f t="shared" si="8"/>
        <v>0</v>
      </c>
      <c r="J89" s="39">
        <f t="shared" si="2"/>
        <v>8850</v>
      </c>
    </row>
    <row r="90" spans="1:10" s="3" customFormat="1" ht="55.5" customHeight="1">
      <c r="A90" s="28" t="s">
        <v>95</v>
      </c>
      <c r="B90" s="22" t="s">
        <v>96</v>
      </c>
      <c r="C90" s="11" t="s">
        <v>144</v>
      </c>
      <c r="D90" s="67">
        <v>85200</v>
      </c>
      <c r="E90" s="67"/>
      <c r="F90" s="68">
        <f t="shared" si="6"/>
        <v>85200</v>
      </c>
      <c r="G90" s="67"/>
      <c r="H90" s="67"/>
      <c r="I90" s="68">
        <f t="shared" si="8"/>
        <v>0</v>
      </c>
      <c r="J90" s="39">
        <f t="shared" si="2"/>
        <v>85200</v>
      </c>
    </row>
    <row r="91" spans="1:10" s="3" customFormat="1" ht="33.75" customHeight="1">
      <c r="A91" s="112" t="s">
        <v>35</v>
      </c>
      <c r="B91" s="115" t="s">
        <v>3</v>
      </c>
      <c r="C91" s="75" t="s">
        <v>64</v>
      </c>
      <c r="D91" s="67">
        <v>4000</v>
      </c>
      <c r="E91" s="67">
        <v>-4000</v>
      </c>
      <c r="F91" s="68">
        <f t="shared" si="6"/>
        <v>0</v>
      </c>
      <c r="G91" s="67"/>
      <c r="H91" s="67"/>
      <c r="I91" s="68">
        <f t="shared" si="8"/>
        <v>0</v>
      </c>
      <c r="J91" s="39">
        <f t="shared" si="2"/>
        <v>0</v>
      </c>
    </row>
    <row r="92" spans="1:10" s="3" customFormat="1" ht="33.75" customHeight="1">
      <c r="A92" s="114"/>
      <c r="B92" s="117"/>
      <c r="C92" s="52" t="s">
        <v>147</v>
      </c>
      <c r="D92" s="67"/>
      <c r="E92" s="67">
        <v>4000</v>
      </c>
      <c r="F92" s="68">
        <f t="shared" si="6"/>
        <v>4000</v>
      </c>
      <c r="G92" s="67"/>
      <c r="H92" s="67"/>
      <c r="I92" s="68">
        <f t="shared" si="8"/>
        <v>0</v>
      </c>
      <c r="J92" s="39">
        <f t="shared" si="2"/>
        <v>4000</v>
      </c>
    </row>
    <row r="93" spans="1:10" s="3" customFormat="1" ht="54.75" customHeight="1">
      <c r="A93" s="26" t="s">
        <v>53</v>
      </c>
      <c r="B93" s="78" t="s">
        <v>54</v>
      </c>
      <c r="C93" s="79" t="s">
        <v>133</v>
      </c>
      <c r="D93" s="67"/>
      <c r="E93" s="67"/>
      <c r="F93" s="68">
        <f>D93+E93</f>
        <v>0</v>
      </c>
      <c r="G93" s="67">
        <v>69809</v>
      </c>
      <c r="H93" s="67"/>
      <c r="I93" s="68">
        <f>G93+H93</f>
        <v>69809</v>
      </c>
      <c r="J93" s="39">
        <f>F93+I93</f>
        <v>69809</v>
      </c>
    </row>
    <row r="94" spans="1:10" s="3" customFormat="1" ht="34.5" customHeight="1">
      <c r="A94" s="27" t="s">
        <v>98</v>
      </c>
      <c r="B94" s="19" t="s">
        <v>132</v>
      </c>
      <c r="C94" s="11"/>
      <c r="D94" s="68">
        <f>D97+D102+D100</f>
        <v>1000000</v>
      </c>
      <c r="E94" s="68">
        <f>E97+E102+E100</f>
        <v>0</v>
      </c>
      <c r="F94" s="68">
        <f t="shared" si="6"/>
        <v>1000000</v>
      </c>
      <c r="G94" s="68">
        <f>G97+G102+G104+G100</f>
        <v>1368778.6099999999</v>
      </c>
      <c r="H94" s="68">
        <f>H97+H102+H104+H100</f>
        <v>0</v>
      </c>
      <c r="I94" s="68">
        <f t="shared" si="8"/>
        <v>1368778.6099999999</v>
      </c>
      <c r="J94" s="68">
        <f t="shared" si="2"/>
        <v>2368778.61</v>
      </c>
    </row>
    <row r="95" spans="1:10" s="3" customFormat="1" ht="19.5" customHeight="1">
      <c r="A95" s="127" t="s">
        <v>52</v>
      </c>
      <c r="B95" s="128"/>
      <c r="C95" s="11"/>
      <c r="D95" s="73">
        <f>D99+D101</f>
        <v>1000000</v>
      </c>
      <c r="E95" s="73">
        <f>E99</f>
        <v>0</v>
      </c>
      <c r="F95" s="73">
        <f>F99</f>
        <v>1000000</v>
      </c>
      <c r="G95" s="73">
        <f>G99+G101</f>
        <v>541900</v>
      </c>
      <c r="H95" s="73">
        <f>H99+H101</f>
        <v>0</v>
      </c>
      <c r="I95" s="68">
        <f t="shared" si="8"/>
        <v>541900</v>
      </c>
      <c r="J95" s="68">
        <f t="shared" si="2"/>
        <v>1541900</v>
      </c>
    </row>
    <row r="96" spans="1:10" s="3" customFormat="1" ht="15.75" customHeight="1">
      <c r="A96" s="127" t="s">
        <v>47</v>
      </c>
      <c r="B96" s="128"/>
      <c r="C96" s="11"/>
      <c r="D96" s="73">
        <f aca="true" t="shared" si="9" ref="D96:J96">D105</f>
        <v>0</v>
      </c>
      <c r="E96" s="73">
        <f t="shared" si="9"/>
        <v>0</v>
      </c>
      <c r="F96" s="73">
        <f t="shared" si="9"/>
        <v>0</v>
      </c>
      <c r="G96" s="73">
        <f t="shared" si="9"/>
        <v>13943</v>
      </c>
      <c r="H96" s="73">
        <f t="shared" si="9"/>
        <v>0</v>
      </c>
      <c r="I96" s="73">
        <f t="shared" si="9"/>
        <v>13943</v>
      </c>
      <c r="J96" s="73">
        <f t="shared" si="9"/>
        <v>13943</v>
      </c>
    </row>
    <row r="97" spans="1:10" s="3" customFormat="1" ht="17.25" customHeight="1">
      <c r="A97" s="112" t="s">
        <v>99</v>
      </c>
      <c r="B97" s="147" t="s">
        <v>100</v>
      </c>
      <c r="C97" s="120" t="s">
        <v>129</v>
      </c>
      <c r="D97" s="138">
        <v>1000000</v>
      </c>
      <c r="E97" s="125"/>
      <c r="F97" s="106">
        <f t="shared" si="6"/>
        <v>1000000</v>
      </c>
      <c r="G97" s="125"/>
      <c r="H97" s="125"/>
      <c r="I97" s="106">
        <f t="shared" si="8"/>
        <v>0</v>
      </c>
      <c r="J97" s="104">
        <f t="shared" si="2"/>
        <v>1000000</v>
      </c>
    </row>
    <row r="98" spans="1:10" s="3" customFormat="1" ht="21.75" customHeight="1">
      <c r="A98" s="114"/>
      <c r="B98" s="147"/>
      <c r="C98" s="126"/>
      <c r="D98" s="139"/>
      <c r="E98" s="125"/>
      <c r="F98" s="107"/>
      <c r="G98" s="125"/>
      <c r="H98" s="125"/>
      <c r="I98" s="107"/>
      <c r="J98" s="105"/>
    </row>
    <row r="99" spans="1:10" s="3" customFormat="1" ht="21.75" customHeight="1">
      <c r="A99" s="118" t="s">
        <v>107</v>
      </c>
      <c r="B99" s="119"/>
      <c r="C99" s="121"/>
      <c r="D99" s="70">
        <v>1000000</v>
      </c>
      <c r="E99" s="70"/>
      <c r="F99" s="70">
        <f aca="true" t="shared" si="10" ref="F99:F106">D99+E99</f>
        <v>1000000</v>
      </c>
      <c r="G99" s="70"/>
      <c r="H99" s="70"/>
      <c r="I99" s="70">
        <f aca="true" t="shared" si="11" ref="I99:I106">G99+H99</f>
        <v>0</v>
      </c>
      <c r="J99" s="38">
        <f>J97</f>
        <v>1000000</v>
      </c>
    </row>
    <row r="100" spans="1:10" s="3" customFormat="1" ht="42" customHeight="1">
      <c r="A100" s="96" t="s">
        <v>137</v>
      </c>
      <c r="B100" s="97" t="s">
        <v>138</v>
      </c>
      <c r="C100" s="120" t="s">
        <v>129</v>
      </c>
      <c r="D100" s="70"/>
      <c r="E100" s="70"/>
      <c r="F100" s="70">
        <f t="shared" si="10"/>
        <v>0</v>
      </c>
      <c r="G100" s="70">
        <v>541900</v>
      </c>
      <c r="H100" s="70"/>
      <c r="I100" s="70">
        <f t="shared" si="11"/>
        <v>541900</v>
      </c>
      <c r="J100" s="38">
        <f>F100+I100</f>
        <v>541900</v>
      </c>
    </row>
    <row r="101" spans="1:10" s="3" customFormat="1" ht="21.75" customHeight="1">
      <c r="A101" s="118" t="s">
        <v>107</v>
      </c>
      <c r="B101" s="119"/>
      <c r="C101" s="121"/>
      <c r="D101" s="70"/>
      <c r="E101" s="70"/>
      <c r="F101" s="70">
        <f t="shared" si="10"/>
        <v>0</v>
      </c>
      <c r="G101" s="70">
        <v>541900</v>
      </c>
      <c r="H101" s="70"/>
      <c r="I101" s="70">
        <f t="shared" si="11"/>
        <v>541900</v>
      </c>
      <c r="J101" s="38">
        <f>F101+I101</f>
        <v>541900</v>
      </c>
    </row>
    <row r="102" spans="1:10" s="3" customFormat="1" ht="33.75" customHeight="1">
      <c r="A102" s="112" t="s">
        <v>51</v>
      </c>
      <c r="B102" s="135" t="s">
        <v>58</v>
      </c>
      <c r="C102" s="75" t="s">
        <v>134</v>
      </c>
      <c r="D102" s="70"/>
      <c r="E102" s="70"/>
      <c r="F102" s="70">
        <f t="shared" si="10"/>
        <v>0</v>
      </c>
      <c r="G102" s="70">
        <v>826878.61</v>
      </c>
      <c r="H102" s="70"/>
      <c r="I102" s="70">
        <f t="shared" si="11"/>
        <v>826878.61</v>
      </c>
      <c r="J102" s="68">
        <f t="shared" si="2"/>
        <v>826878.61</v>
      </c>
    </row>
    <row r="103" spans="1:10" s="7" customFormat="1" ht="23.25" customHeight="1">
      <c r="A103" s="113"/>
      <c r="B103" s="136"/>
      <c r="C103" s="69" t="s">
        <v>55</v>
      </c>
      <c r="D103" s="93"/>
      <c r="E103" s="91"/>
      <c r="F103" s="70">
        <f t="shared" si="10"/>
        <v>0</v>
      </c>
      <c r="G103" s="91">
        <v>13943</v>
      </c>
      <c r="H103" s="91"/>
      <c r="I103" s="70">
        <f t="shared" si="11"/>
        <v>13943</v>
      </c>
      <c r="J103" s="39">
        <f t="shared" si="2"/>
        <v>13943</v>
      </c>
    </row>
    <row r="104" spans="1:10" s="7" customFormat="1" ht="42" customHeight="1" hidden="1">
      <c r="A104" s="114"/>
      <c r="B104" s="137"/>
      <c r="C104" s="43" t="s">
        <v>110</v>
      </c>
      <c r="D104" s="70"/>
      <c r="E104" s="70"/>
      <c r="F104" s="70">
        <f t="shared" si="10"/>
        <v>0</v>
      </c>
      <c r="G104" s="70"/>
      <c r="H104" s="70"/>
      <c r="I104" s="70">
        <f t="shared" si="11"/>
        <v>0</v>
      </c>
      <c r="J104" s="68">
        <f>F104+I104</f>
        <v>0</v>
      </c>
    </row>
    <row r="105" spans="1:10" s="7" customFormat="1" ht="24" customHeight="1">
      <c r="A105" s="127" t="s">
        <v>47</v>
      </c>
      <c r="B105" s="128"/>
      <c r="C105" s="76"/>
      <c r="D105" s="94">
        <f>D103</f>
        <v>0</v>
      </c>
      <c r="E105" s="94">
        <f aca="true" t="shared" si="12" ref="E105:J105">E103</f>
        <v>0</v>
      </c>
      <c r="F105" s="70">
        <f t="shared" si="10"/>
        <v>0</v>
      </c>
      <c r="G105" s="94">
        <f t="shared" si="12"/>
        <v>13943</v>
      </c>
      <c r="H105" s="94">
        <f t="shared" si="12"/>
        <v>0</v>
      </c>
      <c r="I105" s="70">
        <f t="shared" si="11"/>
        <v>13943</v>
      </c>
      <c r="J105" s="77">
        <f t="shared" si="12"/>
        <v>13943</v>
      </c>
    </row>
    <row r="106" spans="1:10" s="5" customFormat="1" ht="43.5" customHeight="1">
      <c r="A106" s="132" t="s">
        <v>41</v>
      </c>
      <c r="B106" s="133"/>
      <c r="C106" s="44"/>
      <c r="D106" s="68">
        <f>D11+D42+D77+D94</f>
        <v>2207607</v>
      </c>
      <c r="E106" s="68">
        <f>E11+E42+E77+E94</f>
        <v>1432</v>
      </c>
      <c r="F106" s="70">
        <f t="shared" si="10"/>
        <v>2209039</v>
      </c>
      <c r="G106" s="68">
        <f>G11+G42+G77+G94</f>
        <v>1671787.6099999999</v>
      </c>
      <c r="H106" s="68">
        <f>H11+H42+H77+H94</f>
        <v>646369</v>
      </c>
      <c r="I106" s="70">
        <f t="shared" si="11"/>
        <v>2318156.61</v>
      </c>
      <c r="J106" s="68">
        <f>F106+I106</f>
        <v>4527195.609999999</v>
      </c>
    </row>
    <row r="107" spans="1:10" s="8" customFormat="1" ht="24" customHeight="1">
      <c r="A107" s="127" t="s">
        <v>52</v>
      </c>
      <c r="B107" s="128"/>
      <c r="C107" s="55"/>
      <c r="D107" s="55">
        <f>D95</f>
        <v>1000000</v>
      </c>
      <c r="E107" s="55">
        <f aca="true" t="shared" si="13" ref="E107:J107">E95</f>
        <v>0</v>
      </c>
      <c r="F107" s="55">
        <f t="shared" si="13"/>
        <v>1000000</v>
      </c>
      <c r="G107" s="55">
        <f t="shared" si="13"/>
        <v>541900</v>
      </c>
      <c r="H107" s="55">
        <f t="shared" si="13"/>
        <v>0</v>
      </c>
      <c r="I107" s="55">
        <f t="shared" si="13"/>
        <v>541900</v>
      </c>
      <c r="J107" s="55">
        <f t="shared" si="13"/>
        <v>1541900</v>
      </c>
    </row>
    <row r="108" spans="1:10" s="8" customFormat="1" ht="21.75" customHeight="1">
      <c r="A108" s="127" t="s">
        <v>47</v>
      </c>
      <c r="B108" s="128"/>
      <c r="C108" s="55"/>
      <c r="D108" s="55">
        <f>D12+D96+D43</f>
        <v>73500</v>
      </c>
      <c r="E108" s="55">
        <f>E12+E96+E43</f>
        <v>0</v>
      </c>
      <c r="F108" s="55">
        <f>F12+F45+F96+F43</f>
        <v>94300</v>
      </c>
      <c r="G108" s="55">
        <f>G12+G96+G43</f>
        <v>134143</v>
      </c>
      <c r="H108" s="55">
        <f>H12+H96+H43</f>
        <v>0</v>
      </c>
      <c r="I108" s="55">
        <f>I12+I45+I96+I43</f>
        <v>209343</v>
      </c>
      <c r="J108" s="55">
        <f>J12+J45+J96+J43</f>
        <v>303643</v>
      </c>
    </row>
    <row r="109" spans="1:10" s="8" customFormat="1" ht="21.75" customHeight="1">
      <c r="A109" s="33"/>
      <c r="B109" s="33"/>
      <c r="C109" s="56"/>
      <c r="D109" s="56"/>
      <c r="E109" s="56"/>
      <c r="F109" s="57"/>
      <c r="G109" s="57"/>
      <c r="H109" s="58"/>
      <c r="I109" s="57"/>
      <c r="J109" s="59"/>
    </row>
    <row r="110" spans="1:10" s="8" customFormat="1" ht="21.75" customHeight="1">
      <c r="A110" s="33"/>
      <c r="B110" s="33"/>
      <c r="C110" s="56"/>
      <c r="D110" s="56"/>
      <c r="E110" s="56"/>
      <c r="F110" s="57"/>
      <c r="G110" s="57"/>
      <c r="H110" s="58"/>
      <c r="I110" s="57"/>
      <c r="J110" s="59"/>
    </row>
    <row r="111" spans="1:10" s="8" customFormat="1" ht="21.75" customHeight="1">
      <c r="A111" s="33"/>
      <c r="B111" s="33"/>
      <c r="C111" s="56"/>
      <c r="D111" s="56"/>
      <c r="E111" s="56"/>
      <c r="F111" s="57"/>
      <c r="G111" s="57"/>
      <c r="H111" s="58"/>
      <c r="I111" s="57"/>
      <c r="J111" s="59"/>
    </row>
    <row r="112" spans="1:10" s="8" customFormat="1" ht="21.75" customHeight="1">
      <c r="A112" s="33"/>
      <c r="B112" s="33"/>
      <c r="C112" s="56"/>
      <c r="D112" s="56"/>
      <c r="E112" s="56"/>
      <c r="F112" s="57"/>
      <c r="G112" s="57"/>
      <c r="H112" s="58"/>
      <c r="I112" s="57"/>
      <c r="J112" s="59"/>
    </row>
    <row r="113" spans="1:10" s="10" customFormat="1" ht="18" customHeight="1">
      <c r="A113" s="131" t="s">
        <v>143</v>
      </c>
      <c r="B113" s="131"/>
      <c r="C113" s="16"/>
      <c r="D113" s="16"/>
      <c r="E113" s="16"/>
      <c r="F113" s="134" t="s">
        <v>142</v>
      </c>
      <c r="G113" s="134"/>
      <c r="H113" s="134"/>
      <c r="I113" s="36"/>
      <c r="J113" s="36"/>
    </row>
    <row r="114" spans="1:10" s="3" customFormat="1" ht="15.75" customHeight="1">
      <c r="A114" s="130"/>
      <c r="B114" s="130"/>
      <c r="C114" s="13"/>
      <c r="D114" s="13"/>
      <c r="E114" s="13"/>
      <c r="F114" s="60"/>
      <c r="G114" s="60"/>
      <c r="H114" s="4"/>
      <c r="I114" s="60"/>
      <c r="J114" s="61"/>
    </row>
    <row r="115" spans="3:9" s="3" customFormat="1" ht="15">
      <c r="C115" s="13"/>
      <c r="D115" s="13"/>
      <c r="E115" s="13"/>
      <c r="F115" s="60"/>
      <c r="G115" s="60"/>
      <c r="H115" s="4"/>
      <c r="I115" s="60"/>
    </row>
    <row r="116" spans="3:10" s="3" customFormat="1" ht="15.75">
      <c r="C116" s="13"/>
      <c r="D116" s="13"/>
      <c r="E116" s="13"/>
      <c r="F116" s="60"/>
      <c r="G116" s="60"/>
      <c r="H116" s="4"/>
      <c r="I116" s="60"/>
      <c r="J116" s="61"/>
    </row>
    <row r="117" spans="1:10" s="3" customFormat="1" ht="15.75">
      <c r="A117" s="15"/>
      <c r="B117" s="23"/>
      <c r="C117" s="13"/>
      <c r="D117" s="13"/>
      <c r="E117" s="13"/>
      <c r="F117" s="60"/>
      <c r="G117" s="60"/>
      <c r="H117" s="4"/>
      <c r="I117" s="60"/>
      <c r="J117" s="61"/>
    </row>
    <row r="118" spans="1:10" s="3" customFormat="1" ht="15.75">
      <c r="A118" s="15"/>
      <c r="B118" s="23"/>
      <c r="C118" s="13"/>
      <c r="D118" s="13"/>
      <c r="E118" s="13"/>
      <c r="F118" s="60"/>
      <c r="G118" s="60"/>
      <c r="H118" s="4"/>
      <c r="I118" s="60"/>
      <c r="J118" s="61"/>
    </row>
    <row r="119" spans="1:10" s="3" customFormat="1" ht="15.75">
      <c r="A119" s="15"/>
      <c r="B119" s="23"/>
      <c r="C119" s="13"/>
      <c r="D119" s="13"/>
      <c r="E119" s="13"/>
      <c r="F119" s="60"/>
      <c r="G119" s="60"/>
      <c r="H119" s="4"/>
      <c r="I119" s="60"/>
      <c r="J119" s="61"/>
    </row>
    <row r="120" spans="1:10" s="3" customFormat="1" ht="15.75">
      <c r="A120" s="15"/>
      <c r="B120" s="23"/>
      <c r="C120" s="13"/>
      <c r="D120" s="13"/>
      <c r="E120" s="13"/>
      <c r="F120" s="60"/>
      <c r="G120" s="60"/>
      <c r="H120" s="4"/>
      <c r="I120" s="60"/>
      <c r="J120" s="61"/>
    </row>
    <row r="121" spans="1:10" s="3" customFormat="1" ht="15.75">
      <c r="A121" s="15"/>
      <c r="B121" s="23"/>
      <c r="C121" s="13"/>
      <c r="D121" s="13"/>
      <c r="E121" s="13"/>
      <c r="F121" s="60"/>
      <c r="G121" s="60"/>
      <c r="H121" s="4"/>
      <c r="I121" s="60"/>
      <c r="J121" s="61"/>
    </row>
    <row r="122" spans="1:10" s="3" customFormat="1" ht="15.75">
      <c r="A122" s="15"/>
      <c r="B122" s="23"/>
      <c r="C122" s="13"/>
      <c r="D122" s="13"/>
      <c r="E122" s="13"/>
      <c r="F122" s="60"/>
      <c r="G122" s="60"/>
      <c r="H122" s="4"/>
      <c r="I122" s="60"/>
      <c r="J122" s="61"/>
    </row>
    <row r="123" spans="1:10" s="3" customFormat="1" ht="15.75">
      <c r="A123" s="15"/>
      <c r="B123" s="23"/>
      <c r="C123" s="13"/>
      <c r="D123" s="13"/>
      <c r="E123" s="13"/>
      <c r="F123" s="60"/>
      <c r="G123" s="60"/>
      <c r="H123" s="4"/>
      <c r="I123" s="60"/>
      <c r="J123" s="61"/>
    </row>
    <row r="124" spans="1:10" s="3" customFormat="1" ht="15.75">
      <c r="A124" s="15"/>
      <c r="B124" s="24"/>
      <c r="C124" s="13"/>
      <c r="D124" s="13"/>
      <c r="E124" s="13"/>
      <c r="F124" s="60"/>
      <c r="G124" s="60"/>
      <c r="H124" s="4"/>
      <c r="I124" s="60"/>
      <c r="J124" s="61"/>
    </row>
    <row r="125" spans="1:10" s="3" customFormat="1" ht="15.75">
      <c r="A125" s="30"/>
      <c r="B125" s="23"/>
      <c r="C125" s="13"/>
      <c r="D125" s="13"/>
      <c r="E125" s="13"/>
      <c r="F125" s="60"/>
      <c r="G125" s="60"/>
      <c r="H125" s="4"/>
      <c r="I125" s="60"/>
      <c r="J125" s="61"/>
    </row>
    <row r="126" spans="1:10" s="3" customFormat="1" ht="15.75">
      <c r="A126" s="30"/>
      <c r="B126" s="23"/>
      <c r="C126" s="13"/>
      <c r="D126" s="13"/>
      <c r="E126" s="13"/>
      <c r="F126" s="60"/>
      <c r="G126" s="60"/>
      <c r="H126" s="4"/>
      <c r="I126" s="60"/>
      <c r="J126" s="61"/>
    </row>
    <row r="127" spans="1:10" s="3" customFormat="1" ht="15.75">
      <c r="A127" s="30"/>
      <c r="B127" s="23"/>
      <c r="C127" s="13"/>
      <c r="D127" s="13"/>
      <c r="E127" s="13"/>
      <c r="F127" s="60"/>
      <c r="G127" s="60"/>
      <c r="H127" s="4"/>
      <c r="I127" s="60"/>
      <c r="J127" s="61"/>
    </row>
    <row r="128" spans="1:10" s="3" customFormat="1" ht="15.75">
      <c r="A128" s="30"/>
      <c r="B128" s="23"/>
      <c r="C128" s="13"/>
      <c r="D128" s="13"/>
      <c r="E128" s="13"/>
      <c r="F128" s="60"/>
      <c r="G128" s="60"/>
      <c r="H128" s="4"/>
      <c r="I128" s="60"/>
      <c r="J128" s="61"/>
    </row>
    <row r="129" spans="1:10" s="3" customFormat="1" ht="15.75">
      <c r="A129" s="30"/>
      <c r="B129" s="23"/>
      <c r="C129" s="13"/>
      <c r="D129" s="13"/>
      <c r="E129" s="13"/>
      <c r="F129" s="60"/>
      <c r="G129" s="60"/>
      <c r="H129" s="4"/>
      <c r="I129" s="60"/>
      <c r="J129" s="61"/>
    </row>
    <row r="130" spans="1:10" s="3" customFormat="1" ht="15.75">
      <c r="A130" s="30"/>
      <c r="B130" s="23"/>
      <c r="C130" s="13"/>
      <c r="D130" s="13"/>
      <c r="E130" s="13"/>
      <c r="F130" s="60"/>
      <c r="G130" s="60"/>
      <c r="H130" s="4"/>
      <c r="I130" s="60"/>
      <c r="J130" s="61"/>
    </row>
    <row r="131" spans="1:10" s="3" customFormat="1" ht="15.75">
      <c r="A131" s="30"/>
      <c r="B131" s="23"/>
      <c r="C131" s="13"/>
      <c r="D131" s="13"/>
      <c r="E131" s="13"/>
      <c r="F131" s="60"/>
      <c r="G131" s="60"/>
      <c r="H131" s="4"/>
      <c r="I131" s="60"/>
      <c r="J131" s="61"/>
    </row>
    <row r="132" spans="1:10" s="3" customFormat="1" ht="15.75">
      <c r="A132" s="30"/>
      <c r="B132" s="23"/>
      <c r="C132" s="13"/>
      <c r="D132" s="13"/>
      <c r="E132" s="13"/>
      <c r="F132" s="60"/>
      <c r="G132" s="60"/>
      <c r="H132" s="4"/>
      <c r="I132" s="60"/>
      <c r="J132" s="61"/>
    </row>
    <row r="133" spans="1:10" s="3" customFormat="1" ht="15.75">
      <c r="A133" s="30"/>
      <c r="B133" s="23"/>
      <c r="C133" s="13"/>
      <c r="D133" s="13"/>
      <c r="E133" s="13"/>
      <c r="F133" s="60"/>
      <c r="G133" s="60"/>
      <c r="H133" s="4"/>
      <c r="I133" s="60"/>
      <c r="J133" s="61"/>
    </row>
    <row r="134" spans="1:10" s="3" customFormat="1" ht="15.75">
      <c r="A134" s="30"/>
      <c r="B134" s="23"/>
      <c r="C134" s="13"/>
      <c r="D134" s="13"/>
      <c r="E134" s="13"/>
      <c r="F134" s="60"/>
      <c r="G134" s="60"/>
      <c r="H134" s="4"/>
      <c r="I134" s="60"/>
      <c r="J134" s="61"/>
    </row>
    <row r="135" spans="1:10" s="3" customFormat="1" ht="15.75">
      <c r="A135" s="30"/>
      <c r="B135" s="23"/>
      <c r="C135" s="13"/>
      <c r="D135" s="13"/>
      <c r="E135" s="13"/>
      <c r="F135" s="60"/>
      <c r="G135" s="60"/>
      <c r="H135" s="4"/>
      <c r="I135" s="60"/>
      <c r="J135" s="61"/>
    </row>
    <row r="136" spans="1:10" s="3" customFormat="1" ht="15.75">
      <c r="A136" s="30"/>
      <c r="B136" s="23"/>
      <c r="C136" s="13"/>
      <c r="D136" s="13"/>
      <c r="E136" s="13"/>
      <c r="F136" s="60"/>
      <c r="G136" s="60"/>
      <c r="H136" s="4"/>
      <c r="I136" s="60"/>
      <c r="J136" s="61"/>
    </row>
    <row r="137" spans="1:10" s="3" customFormat="1" ht="15.75">
      <c r="A137" s="30"/>
      <c r="B137" s="23"/>
      <c r="C137" s="13"/>
      <c r="D137" s="13"/>
      <c r="E137" s="13"/>
      <c r="F137" s="60"/>
      <c r="G137" s="60"/>
      <c r="H137" s="4"/>
      <c r="I137" s="60"/>
      <c r="J137" s="61"/>
    </row>
    <row r="138" spans="1:10" s="3" customFormat="1" ht="15.75">
      <c r="A138" s="30"/>
      <c r="B138" s="23"/>
      <c r="C138" s="13"/>
      <c r="D138" s="13"/>
      <c r="E138" s="13"/>
      <c r="F138" s="60"/>
      <c r="G138" s="60"/>
      <c r="H138" s="4"/>
      <c r="I138" s="60"/>
      <c r="J138" s="61"/>
    </row>
    <row r="139" spans="1:10" s="3" customFormat="1" ht="15.75">
      <c r="A139" s="30"/>
      <c r="B139" s="23"/>
      <c r="C139" s="13"/>
      <c r="D139" s="13"/>
      <c r="E139" s="13"/>
      <c r="F139" s="60"/>
      <c r="G139" s="60"/>
      <c r="H139" s="4"/>
      <c r="I139" s="60"/>
      <c r="J139" s="61"/>
    </row>
    <row r="140" spans="1:10" s="3" customFormat="1" ht="15.75">
      <c r="A140" s="30"/>
      <c r="B140" s="23"/>
      <c r="C140" s="13"/>
      <c r="D140" s="13"/>
      <c r="E140" s="13"/>
      <c r="F140" s="60"/>
      <c r="G140" s="60"/>
      <c r="H140" s="4"/>
      <c r="I140" s="60"/>
      <c r="J140" s="61"/>
    </row>
    <row r="141" spans="1:10" s="3" customFormat="1" ht="15.75">
      <c r="A141" s="30"/>
      <c r="B141" s="23"/>
      <c r="C141" s="13"/>
      <c r="D141" s="13"/>
      <c r="E141" s="13"/>
      <c r="F141" s="60"/>
      <c r="G141" s="60"/>
      <c r="H141" s="4"/>
      <c r="I141" s="60"/>
      <c r="J141" s="61"/>
    </row>
    <row r="142" spans="1:10" s="3" customFormat="1" ht="15.75">
      <c r="A142" s="30"/>
      <c r="B142" s="23"/>
      <c r="C142" s="13"/>
      <c r="D142" s="13"/>
      <c r="E142" s="13"/>
      <c r="F142" s="60"/>
      <c r="G142" s="60"/>
      <c r="H142" s="4"/>
      <c r="I142" s="60"/>
      <c r="J142" s="61"/>
    </row>
    <row r="143" spans="1:10" s="3" customFormat="1" ht="15.75">
      <c r="A143" s="30"/>
      <c r="B143" s="23"/>
      <c r="C143" s="13"/>
      <c r="D143" s="13"/>
      <c r="E143" s="13"/>
      <c r="F143" s="60"/>
      <c r="G143" s="60"/>
      <c r="H143" s="4"/>
      <c r="I143" s="60"/>
      <c r="J143" s="61"/>
    </row>
    <row r="144" spans="1:10" s="3" customFormat="1" ht="15.75">
      <c r="A144" s="30"/>
      <c r="B144" s="23"/>
      <c r="C144" s="13"/>
      <c r="D144" s="13"/>
      <c r="E144" s="13"/>
      <c r="F144" s="60"/>
      <c r="G144" s="60"/>
      <c r="H144" s="4"/>
      <c r="I144" s="60"/>
      <c r="J144" s="61"/>
    </row>
    <row r="145" spans="1:10" s="3" customFormat="1" ht="15.75">
      <c r="A145" s="30"/>
      <c r="B145" s="23"/>
      <c r="C145" s="13"/>
      <c r="D145" s="13"/>
      <c r="E145" s="13"/>
      <c r="F145" s="60"/>
      <c r="G145" s="60"/>
      <c r="H145" s="4"/>
      <c r="I145" s="60"/>
      <c r="J145" s="61"/>
    </row>
    <row r="146" spans="1:10" s="3" customFormat="1" ht="15.75">
      <c r="A146" s="30"/>
      <c r="B146" s="23"/>
      <c r="C146" s="13"/>
      <c r="D146" s="13"/>
      <c r="E146" s="13"/>
      <c r="F146" s="60"/>
      <c r="G146" s="60"/>
      <c r="H146" s="4"/>
      <c r="I146" s="60"/>
      <c r="J146" s="61"/>
    </row>
    <row r="147" spans="1:10" s="3" customFormat="1" ht="15.75">
      <c r="A147" s="30"/>
      <c r="B147" s="23"/>
      <c r="C147" s="13"/>
      <c r="D147" s="13"/>
      <c r="E147" s="13"/>
      <c r="F147" s="60"/>
      <c r="G147" s="60"/>
      <c r="H147" s="4"/>
      <c r="I147" s="60"/>
      <c r="J147" s="61"/>
    </row>
    <row r="148" spans="1:10" s="3" customFormat="1" ht="15.75">
      <c r="A148" s="30"/>
      <c r="B148" s="23"/>
      <c r="C148" s="13"/>
      <c r="D148" s="13"/>
      <c r="E148" s="13"/>
      <c r="F148" s="60"/>
      <c r="G148" s="60"/>
      <c r="H148" s="4"/>
      <c r="I148" s="60"/>
      <c r="J148" s="61"/>
    </row>
    <row r="149" spans="1:10" s="3" customFormat="1" ht="15.75">
      <c r="A149" s="30"/>
      <c r="B149" s="23"/>
      <c r="C149" s="13"/>
      <c r="D149" s="13"/>
      <c r="E149" s="13"/>
      <c r="F149" s="60"/>
      <c r="G149" s="60"/>
      <c r="H149" s="4"/>
      <c r="I149" s="60"/>
      <c r="J149" s="61"/>
    </row>
    <row r="150" spans="1:10" s="3" customFormat="1" ht="15.75">
      <c r="A150" s="30"/>
      <c r="B150" s="23"/>
      <c r="C150" s="13"/>
      <c r="D150" s="13"/>
      <c r="E150" s="13"/>
      <c r="F150" s="60"/>
      <c r="G150" s="60"/>
      <c r="H150" s="4"/>
      <c r="I150" s="60"/>
      <c r="J150" s="61"/>
    </row>
    <row r="151" spans="1:10" s="3" customFormat="1" ht="15.75">
      <c r="A151" s="30"/>
      <c r="B151" s="23"/>
      <c r="C151" s="13"/>
      <c r="D151" s="13"/>
      <c r="E151" s="13"/>
      <c r="F151" s="60"/>
      <c r="G151" s="60"/>
      <c r="H151" s="4"/>
      <c r="I151" s="60"/>
      <c r="J151" s="61"/>
    </row>
    <row r="152" spans="1:10" s="3" customFormat="1" ht="15.75">
      <c r="A152" s="30"/>
      <c r="B152" s="23"/>
      <c r="C152" s="13"/>
      <c r="D152" s="13"/>
      <c r="E152" s="13"/>
      <c r="F152" s="60"/>
      <c r="G152" s="60"/>
      <c r="H152" s="4"/>
      <c r="I152" s="60"/>
      <c r="J152" s="61"/>
    </row>
    <row r="153" spans="1:10" s="3" customFormat="1" ht="15.75">
      <c r="A153" s="30"/>
      <c r="B153" s="23"/>
      <c r="C153" s="13"/>
      <c r="D153" s="13"/>
      <c r="E153" s="13"/>
      <c r="F153" s="60"/>
      <c r="G153" s="60"/>
      <c r="H153" s="4"/>
      <c r="I153" s="60"/>
      <c r="J153" s="61"/>
    </row>
    <row r="154" spans="1:10" s="3" customFormat="1" ht="15.75">
      <c r="A154" s="30"/>
      <c r="B154" s="23"/>
      <c r="C154" s="13"/>
      <c r="D154" s="13"/>
      <c r="E154" s="13"/>
      <c r="F154" s="60"/>
      <c r="G154" s="60"/>
      <c r="H154" s="4"/>
      <c r="I154" s="60"/>
      <c r="J154" s="61"/>
    </row>
    <row r="155" spans="1:10" s="3" customFormat="1" ht="15.75">
      <c r="A155" s="30"/>
      <c r="B155" s="23"/>
      <c r="C155" s="13"/>
      <c r="D155" s="13"/>
      <c r="E155" s="13"/>
      <c r="F155" s="60"/>
      <c r="G155" s="60"/>
      <c r="H155" s="4"/>
      <c r="I155" s="60"/>
      <c r="J155" s="61"/>
    </row>
    <row r="156" spans="1:10" s="3" customFormat="1" ht="15.75">
      <c r="A156" s="30"/>
      <c r="B156" s="23"/>
      <c r="C156" s="13"/>
      <c r="D156" s="13"/>
      <c r="E156" s="13"/>
      <c r="F156" s="60"/>
      <c r="G156" s="60"/>
      <c r="H156" s="4"/>
      <c r="I156" s="60"/>
      <c r="J156" s="61"/>
    </row>
    <row r="157" spans="1:10" s="3" customFormat="1" ht="15.75">
      <c r="A157" s="30"/>
      <c r="B157" s="23"/>
      <c r="C157" s="13"/>
      <c r="D157" s="13"/>
      <c r="E157" s="13"/>
      <c r="F157" s="60"/>
      <c r="G157" s="60"/>
      <c r="H157" s="4"/>
      <c r="I157" s="60"/>
      <c r="J157" s="61"/>
    </row>
    <row r="158" spans="1:10" s="3" customFormat="1" ht="15.75">
      <c r="A158" s="30"/>
      <c r="B158" s="23"/>
      <c r="C158" s="13"/>
      <c r="D158" s="13"/>
      <c r="E158" s="13"/>
      <c r="F158" s="60"/>
      <c r="G158" s="60"/>
      <c r="H158" s="4"/>
      <c r="I158" s="60"/>
      <c r="J158" s="61"/>
    </row>
    <row r="159" spans="1:10" s="3" customFormat="1" ht="15.75">
      <c r="A159" s="30"/>
      <c r="B159" s="23"/>
      <c r="C159" s="13"/>
      <c r="D159" s="13"/>
      <c r="E159" s="13"/>
      <c r="F159" s="60"/>
      <c r="G159" s="60"/>
      <c r="H159" s="4"/>
      <c r="I159" s="60"/>
      <c r="J159" s="61"/>
    </row>
    <row r="160" spans="1:10" s="3" customFormat="1" ht="15.75">
      <c r="A160" s="30"/>
      <c r="B160" s="23"/>
      <c r="C160" s="13"/>
      <c r="D160" s="13"/>
      <c r="E160" s="13"/>
      <c r="F160" s="60"/>
      <c r="G160" s="60"/>
      <c r="H160" s="4"/>
      <c r="I160" s="60"/>
      <c r="J160" s="61"/>
    </row>
    <row r="161" spans="1:10" s="3" customFormat="1" ht="15.75">
      <c r="A161" s="30"/>
      <c r="B161" s="23"/>
      <c r="C161" s="13"/>
      <c r="D161" s="13"/>
      <c r="E161" s="13"/>
      <c r="F161" s="60"/>
      <c r="G161" s="60"/>
      <c r="H161" s="4"/>
      <c r="I161" s="60"/>
      <c r="J161" s="61"/>
    </row>
    <row r="162" spans="1:10" s="3" customFormat="1" ht="15.75">
      <c r="A162" s="30"/>
      <c r="B162" s="23"/>
      <c r="C162" s="13"/>
      <c r="D162" s="13"/>
      <c r="E162" s="13"/>
      <c r="F162" s="60"/>
      <c r="G162" s="60"/>
      <c r="H162" s="4"/>
      <c r="I162" s="60"/>
      <c r="J162" s="61"/>
    </row>
    <row r="163" spans="1:10" s="3" customFormat="1" ht="15.75">
      <c r="A163" s="30"/>
      <c r="B163" s="23"/>
      <c r="C163" s="13"/>
      <c r="D163" s="13"/>
      <c r="E163" s="13"/>
      <c r="F163" s="60"/>
      <c r="G163" s="60"/>
      <c r="H163" s="4"/>
      <c r="I163" s="60"/>
      <c r="J163" s="61"/>
    </row>
    <row r="164" spans="1:10" s="3" customFormat="1" ht="15.75">
      <c r="A164" s="30"/>
      <c r="B164" s="23"/>
      <c r="C164" s="13"/>
      <c r="D164" s="13"/>
      <c r="E164" s="13"/>
      <c r="F164" s="60"/>
      <c r="G164" s="60"/>
      <c r="H164" s="4"/>
      <c r="I164" s="60"/>
      <c r="J164" s="61"/>
    </row>
    <row r="165" spans="1:10" s="3" customFormat="1" ht="15.75">
      <c r="A165" s="30"/>
      <c r="B165" s="23"/>
      <c r="C165" s="13"/>
      <c r="D165" s="13"/>
      <c r="E165" s="13"/>
      <c r="F165" s="60"/>
      <c r="G165" s="60"/>
      <c r="H165" s="4"/>
      <c r="I165" s="60"/>
      <c r="J165" s="61"/>
    </row>
    <row r="166" spans="1:10" s="3" customFormat="1" ht="15.75">
      <c r="A166" s="30"/>
      <c r="B166" s="23"/>
      <c r="C166" s="13"/>
      <c r="D166" s="13"/>
      <c r="E166" s="13"/>
      <c r="F166" s="60"/>
      <c r="G166" s="60"/>
      <c r="H166" s="4"/>
      <c r="I166" s="60"/>
      <c r="J166" s="61"/>
    </row>
    <row r="167" spans="1:10" s="3" customFormat="1" ht="15.75">
      <c r="A167" s="30"/>
      <c r="B167" s="23"/>
      <c r="C167" s="13"/>
      <c r="D167" s="13"/>
      <c r="E167" s="13"/>
      <c r="F167" s="60"/>
      <c r="G167" s="60"/>
      <c r="H167" s="4"/>
      <c r="I167" s="60"/>
      <c r="J167" s="61"/>
    </row>
    <row r="168" spans="1:10" s="3" customFormat="1" ht="15.75">
      <c r="A168" s="30"/>
      <c r="B168" s="23"/>
      <c r="C168" s="13"/>
      <c r="D168" s="13"/>
      <c r="E168" s="13"/>
      <c r="F168" s="60"/>
      <c r="G168" s="60"/>
      <c r="H168" s="4"/>
      <c r="I168" s="60"/>
      <c r="J168" s="61"/>
    </row>
    <row r="169" spans="1:10" s="3" customFormat="1" ht="15.75">
      <c r="A169" s="30"/>
      <c r="B169" s="23"/>
      <c r="C169" s="13"/>
      <c r="D169" s="13"/>
      <c r="E169" s="13"/>
      <c r="F169" s="60"/>
      <c r="G169" s="60"/>
      <c r="H169" s="4"/>
      <c r="I169" s="60"/>
      <c r="J169" s="61"/>
    </row>
    <row r="170" spans="1:10" s="3" customFormat="1" ht="15.75">
      <c r="A170" s="30"/>
      <c r="B170" s="23"/>
      <c r="C170" s="13"/>
      <c r="D170" s="13"/>
      <c r="E170" s="13"/>
      <c r="F170" s="60"/>
      <c r="G170" s="60"/>
      <c r="H170" s="4"/>
      <c r="I170" s="60"/>
      <c r="J170" s="61"/>
    </row>
    <row r="171" spans="1:10" s="3" customFormat="1" ht="15.75">
      <c r="A171" s="30"/>
      <c r="B171" s="23"/>
      <c r="C171" s="13"/>
      <c r="D171" s="13"/>
      <c r="E171" s="13"/>
      <c r="F171" s="60"/>
      <c r="G171" s="60"/>
      <c r="H171" s="4"/>
      <c r="I171" s="60"/>
      <c r="J171" s="61"/>
    </row>
    <row r="172" spans="1:10" s="3" customFormat="1" ht="15.75">
      <c r="A172" s="30"/>
      <c r="B172" s="23"/>
      <c r="C172" s="13"/>
      <c r="D172" s="13"/>
      <c r="E172" s="13"/>
      <c r="F172" s="60"/>
      <c r="G172" s="60"/>
      <c r="H172" s="4"/>
      <c r="I172" s="60"/>
      <c r="J172" s="61"/>
    </row>
    <row r="173" spans="1:10" s="3" customFormat="1" ht="15.75">
      <c r="A173" s="30"/>
      <c r="B173" s="23"/>
      <c r="C173" s="13"/>
      <c r="D173" s="13"/>
      <c r="E173" s="13"/>
      <c r="F173" s="60"/>
      <c r="G173" s="60"/>
      <c r="H173" s="4"/>
      <c r="I173" s="60"/>
      <c r="J173" s="61"/>
    </row>
    <row r="174" spans="1:10" s="3" customFormat="1" ht="15.75">
      <c r="A174" s="30"/>
      <c r="B174" s="23"/>
      <c r="C174" s="13"/>
      <c r="D174" s="13"/>
      <c r="E174" s="13"/>
      <c r="F174" s="60"/>
      <c r="G174" s="60"/>
      <c r="H174" s="4"/>
      <c r="I174" s="60"/>
      <c r="J174" s="61"/>
    </row>
    <row r="175" spans="1:10" s="3" customFormat="1" ht="15.75">
      <c r="A175" s="30"/>
      <c r="B175" s="23"/>
      <c r="C175" s="13"/>
      <c r="D175" s="13"/>
      <c r="E175" s="13"/>
      <c r="F175" s="60"/>
      <c r="G175" s="60"/>
      <c r="H175" s="4"/>
      <c r="I175" s="60"/>
      <c r="J175" s="61"/>
    </row>
    <row r="176" spans="1:10" s="3" customFormat="1" ht="15.75">
      <c r="A176" s="30"/>
      <c r="B176" s="23"/>
      <c r="C176" s="13"/>
      <c r="D176" s="13"/>
      <c r="E176" s="13"/>
      <c r="F176" s="60"/>
      <c r="G176" s="60"/>
      <c r="H176" s="4"/>
      <c r="I176" s="60"/>
      <c r="J176" s="61"/>
    </row>
  </sheetData>
  <mergeCells count="80">
    <mergeCell ref="C100:C101"/>
    <mergeCell ref="A101:B101"/>
    <mergeCell ref="G7:I7"/>
    <mergeCell ref="C4:G4"/>
    <mergeCell ref="B25:B26"/>
    <mergeCell ref="A38:A39"/>
    <mergeCell ref="A27:B27"/>
    <mergeCell ref="A25:A26"/>
    <mergeCell ref="A18:A21"/>
    <mergeCell ref="B16:B17"/>
    <mergeCell ref="A105:B105"/>
    <mergeCell ref="A102:A104"/>
    <mergeCell ref="A46:A53"/>
    <mergeCell ref="A45:B45"/>
    <mergeCell ref="B60:B62"/>
    <mergeCell ref="A87:A89"/>
    <mergeCell ref="A99:B99"/>
    <mergeCell ref="B97:B98"/>
    <mergeCell ref="H1:I1"/>
    <mergeCell ref="H3:J3"/>
    <mergeCell ref="H2:J2"/>
    <mergeCell ref="B18:B21"/>
    <mergeCell ref="B2:C2"/>
    <mergeCell ref="A5:J5"/>
    <mergeCell ref="J7:J8"/>
    <mergeCell ref="C7:C8"/>
    <mergeCell ref="E18:E19"/>
    <mergeCell ref="C18:C19"/>
    <mergeCell ref="F113:H113"/>
    <mergeCell ref="B78:B86"/>
    <mergeCell ref="B57:B59"/>
    <mergeCell ref="A71:B71"/>
    <mergeCell ref="A78:A86"/>
    <mergeCell ref="F97:F98"/>
    <mergeCell ref="D97:D98"/>
    <mergeCell ref="B102:B104"/>
    <mergeCell ref="A96:B96"/>
    <mergeCell ref="A60:A62"/>
    <mergeCell ref="A114:B114"/>
    <mergeCell ref="A12:B12"/>
    <mergeCell ref="A67:B67"/>
    <mergeCell ref="A113:B113"/>
    <mergeCell ref="A107:B107"/>
    <mergeCell ref="A108:B108"/>
    <mergeCell ref="A97:A98"/>
    <mergeCell ref="A16:A17"/>
    <mergeCell ref="A106:B106"/>
    <mergeCell ref="A32:A34"/>
    <mergeCell ref="F18:F19"/>
    <mergeCell ref="D18:D19"/>
    <mergeCell ref="D7:F7"/>
    <mergeCell ref="J18:J19"/>
    <mergeCell ref="H18:H19"/>
    <mergeCell ref="I18:I19"/>
    <mergeCell ref="G18:G19"/>
    <mergeCell ref="J97:J98"/>
    <mergeCell ref="I97:I98"/>
    <mergeCell ref="H97:H98"/>
    <mergeCell ref="G97:G98"/>
    <mergeCell ref="E97:E98"/>
    <mergeCell ref="C97:C99"/>
    <mergeCell ref="A57:A59"/>
    <mergeCell ref="A54:B54"/>
    <mergeCell ref="A95:B95"/>
    <mergeCell ref="B87:B89"/>
    <mergeCell ref="A69:B69"/>
    <mergeCell ref="B91:B92"/>
    <mergeCell ref="A65:A66"/>
    <mergeCell ref="B65:B66"/>
    <mergeCell ref="C26:C27"/>
    <mergeCell ref="B46:B53"/>
    <mergeCell ref="B38:B39"/>
    <mergeCell ref="A43:B43"/>
    <mergeCell ref="B13:B15"/>
    <mergeCell ref="A73:A75"/>
    <mergeCell ref="B73:B75"/>
    <mergeCell ref="A91:A92"/>
    <mergeCell ref="B32:B34"/>
    <mergeCell ref="A13:A15"/>
    <mergeCell ref="A44:B44"/>
  </mergeCells>
  <printOptions/>
  <pageMargins left="0.7874015748031497" right="0.7874015748031497" top="1.1811023622047245" bottom="0.3937007874015748" header="0.5118110236220472" footer="0.1968503937007874"/>
  <pageSetup fitToHeight="0" fitToWidth="1" horizontalDpi="600" verticalDpi="600" orientation="landscape" paperSize="9" scale="3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123</cp:lastModifiedBy>
  <cp:lastPrinted>2013-08-01T14:57:13Z</cp:lastPrinted>
  <dcterms:created xsi:type="dcterms:W3CDTF">1996-10-08T23:32:33Z</dcterms:created>
  <dcterms:modified xsi:type="dcterms:W3CDTF">2013-08-09T11:25:11Z</dcterms:modified>
  <cp:category/>
  <cp:version/>
  <cp:contentType/>
  <cp:contentStatus/>
</cp:coreProperties>
</file>