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'!$A$1:$N$50</definedName>
  </definedNames>
  <calcPr fullCalcOnLoad="1"/>
</workbook>
</file>

<file path=xl/sharedStrings.xml><?xml version="1.0" encoding="utf-8"?>
<sst xmlns="http://schemas.openxmlformats.org/spreadsheetml/2006/main" count="94" uniqueCount="92">
  <si>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</si>
  <si>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</si>
  <si>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</si>
  <si>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</si>
  <si>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Лісунова К.В.  6 61 79</t>
  </si>
  <si>
    <t xml:space="preserve">Заступник голови районної ради 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</si>
  <si>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</si>
  <si>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</si>
  <si>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</si>
  <si>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</si>
  <si>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</si>
  <si>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</si>
  <si>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</si>
  <si>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</si>
  <si>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</si>
  <si>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</si>
  <si>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</si>
  <si>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</si>
  <si>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</si>
  <si>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</si>
  <si>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</si>
  <si>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</si>
  <si>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</si>
  <si>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</si>
  <si>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</si>
  <si>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</si>
  <si>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</si>
  <si>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</si>
  <si>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</si>
  <si>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</si>
  <si>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</si>
  <si>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</si>
  <si>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</si>
  <si>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</si>
  <si>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</si>
  <si>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</si>
  <si>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</si>
  <si>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</si>
  <si>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</si>
  <si>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</si>
  <si>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</si>
  <si>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Додаток 4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</si>
  <si>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</si>
  <si>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</si>
  <si>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</si>
  <si>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</si>
  <si>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</si>
  <si>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</si>
  <si>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</si>
  <si>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</si>
  <si>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</si>
  <si>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</si>
  <si>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</si>
  <si>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</si>
  <si>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</si>
  <si>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</si>
  <si>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</si>
  <si>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</si>
  <si>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</si>
  <si>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</si>
  <si>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</si>
  <si>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</si>
  <si>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</si>
  <si>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</si>
  <si>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</si>
  <si>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</si>
  <si>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</si>
  <si>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</si>
  <si>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</si>
  <si>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</si>
  <si>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</si>
  <si>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</si>
  <si>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</si>
  <si>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</si>
  <si>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</si>
  <si>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</si>
  <si>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</si>
  <si>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</si>
  <si>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</si>
  <si>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</si>
  <si>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В.М.Малігон</t>
  </si>
  <si>
    <t>Показники міжбюджетних трансфертів між районним бюджетом та іншими бюджетами на 2012 рік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</si>
  <si>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</si>
  <si>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</si>
  <si>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</si>
  <si>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</si>
  <si>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>Міський бюджет        м. Конотоп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</si>
  <si>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</si>
  <si>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</si>
  <si>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</si>
  <si>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>шостого скликання від 29.12.2011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</si>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</sst>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5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/>
    </xf>
    <xf numFmtId="2" fontId="3" fillId="0" borderId="3" xfId="0" applyNumberFormat="1" applyFont="1" applyBorder="1" applyAlignment="1" applyProtection="1">
      <alignment horizontal="center" vertical="center" wrapText="1"/>
      <protection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B1">
      <pane xSplit="1" ySplit="11" topLeftCell="C39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G54" sqref="G54"/>
    </sheetView>
  </sheetViews>
  <sheetFormatPr defaultColWidth="9.00390625" defaultRowHeight="12.75"/>
  <cols>
    <col min="1" max="1" width="11.00390625" style="39" hidden="1" customWidth="1"/>
    <col min="2" max="2" width="34.75390625" style="1" customWidth="1"/>
    <col min="3" max="3" width="26.125" style="1" customWidth="1"/>
    <col min="4" max="4" width="28.00390625" style="13" customWidth="1"/>
    <col min="5" max="5" width="28.75390625" style="1" customWidth="1"/>
    <col min="6" max="6" width="27.125" style="1" customWidth="1"/>
    <col min="7" max="7" width="40.25390625" style="1" customWidth="1"/>
    <col min="8" max="8" width="23.625" style="1" customWidth="1"/>
    <col min="9" max="9" width="16.125" style="1" customWidth="1"/>
    <col min="10" max="11" width="11.625" style="1" customWidth="1"/>
    <col min="12" max="12" width="16.00390625" style="1" hidden="1" customWidth="1"/>
    <col min="13" max="13" width="11.375" style="1" customWidth="1"/>
    <col min="14" max="14" width="14.00390625" style="1" customWidth="1"/>
    <col min="15" max="16384" width="9.125" style="1" customWidth="1"/>
  </cols>
  <sheetData>
    <row r="1" spans="9:14" ht="10.5" customHeight="1">
      <c r="I1" s="63" t="s">
        <v>41</v>
      </c>
      <c r="J1" s="63"/>
      <c r="K1" s="63"/>
      <c r="L1" s="63"/>
      <c r="M1" s="63"/>
      <c r="N1" s="63"/>
    </row>
    <row r="2" spans="9:14" ht="13.5" customHeight="1">
      <c r="I2" s="63" t="s">
        <v>46</v>
      </c>
      <c r="J2" s="63"/>
      <c r="K2" s="63"/>
      <c r="L2" s="63"/>
      <c r="M2" s="63"/>
      <c r="N2" s="63"/>
    </row>
    <row r="3" spans="9:14" ht="14.25" customHeight="1">
      <c r="I3" s="63" t="s">
        <v>90</v>
      </c>
      <c r="J3" s="63"/>
      <c r="K3" s="63"/>
      <c r="L3" s="63"/>
      <c r="M3" s="63"/>
      <c r="N3" s="63"/>
    </row>
    <row r="4" spans="9:14" ht="14.25" customHeight="1">
      <c r="I4" s="14"/>
      <c r="J4" s="14"/>
      <c r="K4" s="14"/>
      <c r="L4" s="14"/>
      <c r="M4" s="14"/>
      <c r="N4" s="14"/>
    </row>
    <row r="5" spans="2:14" ht="22.5" customHeight="1">
      <c r="B5" s="62" t="s">
        <v>81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ht="15.75" customHeight="1">
      <c r="N6" s="1" t="s">
        <v>89</v>
      </c>
    </row>
    <row r="7" spans="1:15" ht="21.75" customHeight="1">
      <c r="A7" s="48" t="s">
        <v>42</v>
      </c>
      <c r="B7" s="71" t="s">
        <v>8</v>
      </c>
      <c r="C7" s="55" t="s">
        <v>43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15"/>
    </row>
    <row r="8" spans="1:15" ht="21.75" customHeight="1">
      <c r="A8" s="48"/>
      <c r="B8" s="71"/>
      <c r="C8" s="55" t="s">
        <v>3</v>
      </c>
      <c r="D8" s="56"/>
      <c r="E8" s="56"/>
      <c r="F8" s="56"/>
      <c r="G8" s="56"/>
      <c r="H8" s="57"/>
      <c r="I8" s="55" t="s">
        <v>6</v>
      </c>
      <c r="J8" s="56"/>
      <c r="K8" s="56"/>
      <c r="L8" s="56"/>
      <c r="M8" s="57"/>
      <c r="N8" s="69" t="s">
        <v>48</v>
      </c>
      <c r="O8" s="15"/>
    </row>
    <row r="9" spans="1:14" s="10" customFormat="1" ht="72" customHeight="1">
      <c r="A9" s="48"/>
      <c r="B9" s="71"/>
      <c r="C9" s="70" t="s">
        <v>39</v>
      </c>
      <c r="D9" s="70"/>
      <c r="E9" s="72" t="s">
        <v>87</v>
      </c>
      <c r="F9" s="73" t="s">
        <v>88</v>
      </c>
      <c r="G9" s="58" t="s">
        <v>91</v>
      </c>
      <c r="H9" s="66" t="s">
        <v>7</v>
      </c>
      <c r="I9" s="51" t="s">
        <v>82</v>
      </c>
      <c r="J9" s="64" t="s">
        <v>83</v>
      </c>
      <c r="K9" s="65"/>
      <c r="L9" s="58" t="s">
        <v>91</v>
      </c>
      <c r="M9" s="66" t="s">
        <v>7</v>
      </c>
      <c r="N9" s="69"/>
    </row>
    <row r="10" spans="1:14" s="2" customFormat="1" ht="78" customHeight="1">
      <c r="A10" s="48"/>
      <c r="B10" s="71"/>
      <c r="C10" s="16" t="s">
        <v>0</v>
      </c>
      <c r="D10" s="36" t="s">
        <v>1</v>
      </c>
      <c r="E10" s="72"/>
      <c r="F10" s="73"/>
      <c r="G10" s="59"/>
      <c r="H10" s="67"/>
      <c r="I10" s="52"/>
      <c r="J10" s="44" t="s">
        <v>84</v>
      </c>
      <c r="K10" s="44" t="s">
        <v>85</v>
      </c>
      <c r="L10" s="59"/>
      <c r="M10" s="67"/>
      <c r="N10" s="69"/>
    </row>
    <row r="11" spans="1:14" ht="23.25" customHeight="1">
      <c r="A11" s="38"/>
      <c r="B11" s="17"/>
      <c r="C11" s="60">
        <v>250311</v>
      </c>
      <c r="D11" s="61"/>
      <c r="E11" s="45">
        <v>250323</v>
      </c>
      <c r="F11" s="45">
        <v>250352</v>
      </c>
      <c r="G11" s="45">
        <v>250366</v>
      </c>
      <c r="H11" s="18"/>
      <c r="I11" s="46">
        <v>250354</v>
      </c>
      <c r="J11" s="18"/>
      <c r="K11" s="18"/>
      <c r="L11" s="45">
        <v>250366</v>
      </c>
      <c r="M11" s="45"/>
      <c r="N11" s="18"/>
    </row>
    <row r="12" spans="1:14" ht="18" customHeight="1">
      <c r="A12" s="38" t="s">
        <v>49</v>
      </c>
      <c r="B12" s="19" t="s">
        <v>9</v>
      </c>
      <c r="C12" s="20">
        <v>588320</v>
      </c>
      <c r="D12" s="21">
        <v>1.19</v>
      </c>
      <c r="E12" s="20"/>
      <c r="F12" s="22"/>
      <c r="G12" s="23">
        <v>100000</v>
      </c>
      <c r="H12" s="11">
        <f>C12+E12+F12+G12</f>
        <v>688320</v>
      </c>
      <c r="I12" s="11">
        <f>J12+K12</f>
        <v>61068</v>
      </c>
      <c r="J12" s="23">
        <v>19514</v>
      </c>
      <c r="K12" s="23">
        <v>41554</v>
      </c>
      <c r="L12" s="23"/>
      <c r="M12" s="23">
        <f>I12+L12</f>
        <v>61068</v>
      </c>
      <c r="N12" s="6">
        <f>H12+M12</f>
        <v>749388</v>
      </c>
    </row>
    <row r="13" spans="1:14" s="10" customFormat="1" ht="18" customHeight="1">
      <c r="A13" s="53" t="s">
        <v>44</v>
      </c>
      <c r="B13" s="54"/>
      <c r="C13" s="8">
        <f aca="true" t="shared" si="0" ref="C13:N13">C12</f>
        <v>588320</v>
      </c>
      <c r="D13" s="9">
        <f t="shared" si="0"/>
        <v>1.19</v>
      </c>
      <c r="E13" s="37">
        <f t="shared" si="0"/>
        <v>0</v>
      </c>
      <c r="F13" s="37">
        <f t="shared" si="0"/>
        <v>0</v>
      </c>
      <c r="G13" s="37">
        <f t="shared" si="0"/>
        <v>100000</v>
      </c>
      <c r="H13" s="37">
        <f t="shared" si="0"/>
        <v>688320</v>
      </c>
      <c r="I13" s="37">
        <f t="shared" si="0"/>
        <v>61068</v>
      </c>
      <c r="J13" s="37">
        <f>J12</f>
        <v>19514</v>
      </c>
      <c r="K13" s="37">
        <f>K12</f>
        <v>41554</v>
      </c>
      <c r="L13" s="37">
        <f t="shared" si="0"/>
        <v>0</v>
      </c>
      <c r="M13" s="37">
        <f t="shared" si="0"/>
        <v>61068</v>
      </c>
      <c r="N13" s="37">
        <f t="shared" si="0"/>
        <v>749388</v>
      </c>
    </row>
    <row r="14" spans="1:14" ht="18" customHeight="1">
      <c r="A14" s="38" t="s">
        <v>50</v>
      </c>
      <c r="B14" s="19" t="s">
        <v>10</v>
      </c>
      <c r="C14" s="23">
        <v>59528</v>
      </c>
      <c r="D14" s="21">
        <v>0.12</v>
      </c>
      <c r="E14" s="23"/>
      <c r="F14" s="22"/>
      <c r="G14" s="23">
        <v>200000</v>
      </c>
      <c r="H14" s="11">
        <f aca="true" t="shared" si="1" ref="H14:H46">C14+E14+F14+G14</f>
        <v>259528</v>
      </c>
      <c r="I14" s="23">
        <f>J14+K14</f>
        <v>18354</v>
      </c>
      <c r="J14" s="23">
        <v>5865</v>
      </c>
      <c r="K14" s="23">
        <v>12489</v>
      </c>
      <c r="L14" s="23"/>
      <c r="M14" s="23">
        <f aca="true" t="shared" si="2" ref="M14:M47">I14+L14</f>
        <v>18354</v>
      </c>
      <c r="N14" s="6">
        <f>H14+M14</f>
        <v>277882</v>
      </c>
    </row>
    <row r="15" spans="1:14" ht="18" customHeight="1">
      <c r="A15" s="38" t="s">
        <v>51</v>
      </c>
      <c r="B15" s="19" t="s">
        <v>11</v>
      </c>
      <c r="C15" s="23">
        <v>15821</v>
      </c>
      <c r="D15" s="21">
        <v>0.03</v>
      </c>
      <c r="E15" s="23"/>
      <c r="F15" s="22"/>
      <c r="G15" s="23"/>
      <c r="H15" s="11">
        <f t="shared" si="1"/>
        <v>15821</v>
      </c>
      <c r="I15" s="23">
        <f aca="true" t="shared" si="3" ref="I15:I42">J15+K15</f>
        <v>14630</v>
      </c>
      <c r="J15" s="23">
        <v>4675</v>
      </c>
      <c r="K15" s="23">
        <v>9955</v>
      </c>
      <c r="L15" s="23"/>
      <c r="M15" s="23">
        <f t="shared" si="2"/>
        <v>14630</v>
      </c>
      <c r="N15" s="6">
        <f aca="true" t="shared" si="4" ref="N15:N42">H15+M15</f>
        <v>30451</v>
      </c>
    </row>
    <row r="16" spans="1:14" ht="18" customHeight="1">
      <c r="A16" s="38" t="s">
        <v>52</v>
      </c>
      <c r="B16" s="19" t="s">
        <v>12</v>
      </c>
      <c r="C16" s="23">
        <v>803498</v>
      </c>
      <c r="D16" s="21">
        <v>1.62</v>
      </c>
      <c r="E16" s="23"/>
      <c r="F16" s="22"/>
      <c r="G16" s="23"/>
      <c r="H16" s="11">
        <f t="shared" si="1"/>
        <v>803498</v>
      </c>
      <c r="I16" s="23">
        <f t="shared" si="3"/>
        <v>39099</v>
      </c>
      <c r="J16" s="23">
        <v>12494</v>
      </c>
      <c r="K16" s="23">
        <v>26605</v>
      </c>
      <c r="L16" s="23"/>
      <c r="M16" s="23">
        <f t="shared" si="2"/>
        <v>39099</v>
      </c>
      <c r="N16" s="6">
        <f t="shared" si="4"/>
        <v>842597</v>
      </c>
    </row>
    <row r="17" spans="1:14" ht="18" customHeight="1">
      <c r="A17" s="38" t="s">
        <v>53</v>
      </c>
      <c r="B17" s="19" t="s">
        <v>13</v>
      </c>
      <c r="C17" s="23">
        <v>130056</v>
      </c>
      <c r="D17" s="21">
        <v>0.26</v>
      </c>
      <c r="E17" s="23"/>
      <c r="F17" s="22"/>
      <c r="G17" s="23">
        <v>100000</v>
      </c>
      <c r="H17" s="11">
        <f t="shared" si="1"/>
        <v>230056</v>
      </c>
      <c r="I17" s="23">
        <f t="shared" si="3"/>
        <v>13058</v>
      </c>
      <c r="J17" s="23">
        <v>4173</v>
      </c>
      <c r="K17" s="23">
        <v>8885</v>
      </c>
      <c r="L17" s="23"/>
      <c r="M17" s="23">
        <f t="shared" si="2"/>
        <v>13058</v>
      </c>
      <c r="N17" s="6">
        <f t="shared" si="4"/>
        <v>243114</v>
      </c>
    </row>
    <row r="18" spans="1:14" ht="18" customHeight="1">
      <c r="A18" s="38" t="s">
        <v>54</v>
      </c>
      <c r="B18" s="19" t="s">
        <v>14</v>
      </c>
      <c r="C18" s="23">
        <v>178149</v>
      </c>
      <c r="D18" s="21">
        <v>0.36</v>
      </c>
      <c r="E18" s="23"/>
      <c r="F18" s="22"/>
      <c r="G18" s="23"/>
      <c r="H18" s="11">
        <f t="shared" si="1"/>
        <v>178149</v>
      </c>
      <c r="I18" s="23">
        <f t="shared" si="3"/>
        <v>17832</v>
      </c>
      <c r="J18" s="23">
        <v>5698</v>
      </c>
      <c r="K18" s="23">
        <v>12134</v>
      </c>
      <c r="L18" s="23"/>
      <c r="M18" s="23">
        <f t="shared" si="2"/>
        <v>17832</v>
      </c>
      <c r="N18" s="6">
        <f t="shared" si="4"/>
        <v>195981</v>
      </c>
    </row>
    <row r="19" spans="1:14" ht="18" customHeight="1">
      <c r="A19" s="38" t="s">
        <v>55</v>
      </c>
      <c r="B19" s="19" t="s">
        <v>15</v>
      </c>
      <c r="C19" s="23">
        <v>83381</v>
      </c>
      <c r="D19" s="21">
        <v>0.17</v>
      </c>
      <c r="E19" s="23"/>
      <c r="F19" s="22"/>
      <c r="G19" s="23"/>
      <c r="H19" s="11">
        <f t="shared" si="1"/>
        <v>83381</v>
      </c>
      <c r="I19" s="23">
        <f t="shared" si="3"/>
        <v>12995</v>
      </c>
      <c r="J19" s="23">
        <v>4153</v>
      </c>
      <c r="K19" s="23">
        <v>8842</v>
      </c>
      <c r="L19" s="23"/>
      <c r="M19" s="23">
        <f t="shared" si="2"/>
        <v>12995</v>
      </c>
      <c r="N19" s="6">
        <f t="shared" si="4"/>
        <v>96376</v>
      </c>
    </row>
    <row r="20" spans="1:14" ht="18" customHeight="1">
      <c r="A20" s="38" t="s">
        <v>56</v>
      </c>
      <c r="B20" s="19" t="s">
        <v>16</v>
      </c>
      <c r="C20" s="23">
        <v>141792</v>
      </c>
      <c r="D20" s="21">
        <v>0.29</v>
      </c>
      <c r="E20" s="23"/>
      <c r="F20" s="22"/>
      <c r="G20" s="23"/>
      <c r="H20" s="11">
        <f t="shared" si="1"/>
        <v>141792</v>
      </c>
      <c r="I20" s="23">
        <f t="shared" si="3"/>
        <v>13346</v>
      </c>
      <c r="J20" s="23">
        <v>4265</v>
      </c>
      <c r="K20" s="23">
        <v>9081</v>
      </c>
      <c r="L20" s="23"/>
      <c r="M20" s="23">
        <f t="shared" si="2"/>
        <v>13346</v>
      </c>
      <c r="N20" s="6">
        <f t="shared" si="4"/>
        <v>155138</v>
      </c>
    </row>
    <row r="21" spans="1:14" ht="18" customHeight="1">
      <c r="A21" s="38" t="s">
        <v>57</v>
      </c>
      <c r="B21" s="19" t="s">
        <v>17</v>
      </c>
      <c r="C21" s="23">
        <v>34278</v>
      </c>
      <c r="D21" s="21">
        <v>0.07</v>
      </c>
      <c r="E21" s="23"/>
      <c r="F21" s="22"/>
      <c r="G21" s="23"/>
      <c r="H21" s="11">
        <f t="shared" si="1"/>
        <v>34278</v>
      </c>
      <c r="I21" s="23">
        <f t="shared" si="3"/>
        <v>9843</v>
      </c>
      <c r="J21" s="23">
        <v>3145</v>
      </c>
      <c r="K21" s="23">
        <v>6698</v>
      </c>
      <c r="L21" s="23"/>
      <c r="M21" s="23">
        <f t="shared" si="2"/>
        <v>9843</v>
      </c>
      <c r="N21" s="6">
        <f t="shared" si="4"/>
        <v>44121</v>
      </c>
    </row>
    <row r="22" spans="1:14" ht="18" customHeight="1">
      <c r="A22" s="38" t="s">
        <v>58</v>
      </c>
      <c r="B22" s="19" t="s">
        <v>18</v>
      </c>
      <c r="C22" s="23">
        <v>45797</v>
      </c>
      <c r="D22" s="21">
        <v>0.09</v>
      </c>
      <c r="E22" s="23"/>
      <c r="F22" s="22"/>
      <c r="G22" s="23"/>
      <c r="H22" s="11">
        <f t="shared" si="1"/>
        <v>45797</v>
      </c>
      <c r="I22" s="23">
        <f t="shared" si="3"/>
        <v>5998</v>
      </c>
      <c r="J22" s="23">
        <v>1917</v>
      </c>
      <c r="K22" s="23">
        <v>4081</v>
      </c>
      <c r="L22" s="23"/>
      <c r="M22" s="23">
        <f t="shared" si="2"/>
        <v>5998</v>
      </c>
      <c r="N22" s="6">
        <f t="shared" si="4"/>
        <v>51795</v>
      </c>
    </row>
    <row r="23" spans="1:14" ht="18" customHeight="1">
      <c r="A23" s="38" t="s">
        <v>59</v>
      </c>
      <c r="B23" s="19" t="s">
        <v>19</v>
      </c>
      <c r="C23" s="23">
        <v>86799</v>
      </c>
      <c r="D23" s="21">
        <v>0.18</v>
      </c>
      <c r="E23" s="23"/>
      <c r="F23" s="24"/>
      <c r="G23" s="23"/>
      <c r="H23" s="11">
        <f t="shared" si="1"/>
        <v>86799</v>
      </c>
      <c r="I23" s="23">
        <f t="shared" si="3"/>
        <v>6436</v>
      </c>
      <c r="J23" s="23">
        <v>2057</v>
      </c>
      <c r="K23" s="23">
        <v>4379</v>
      </c>
      <c r="L23" s="23"/>
      <c r="M23" s="23">
        <f t="shared" si="2"/>
        <v>6436</v>
      </c>
      <c r="N23" s="6">
        <f t="shared" si="4"/>
        <v>93235</v>
      </c>
    </row>
    <row r="24" spans="1:14" ht="18" customHeight="1">
      <c r="A24" s="38" t="s">
        <v>60</v>
      </c>
      <c r="B24" s="19" t="s">
        <v>20</v>
      </c>
      <c r="C24" s="23">
        <v>103008</v>
      </c>
      <c r="D24" s="21">
        <v>0.21</v>
      </c>
      <c r="E24" s="23"/>
      <c r="F24" s="22"/>
      <c r="G24" s="23"/>
      <c r="H24" s="11">
        <f t="shared" si="1"/>
        <v>103008</v>
      </c>
      <c r="I24" s="23">
        <f t="shared" si="3"/>
        <v>28046</v>
      </c>
      <c r="J24" s="23">
        <v>8962</v>
      </c>
      <c r="K24" s="23">
        <v>19084</v>
      </c>
      <c r="L24" s="23"/>
      <c r="M24" s="23">
        <f t="shared" si="2"/>
        <v>28046</v>
      </c>
      <c r="N24" s="6">
        <f t="shared" si="4"/>
        <v>131054</v>
      </c>
    </row>
    <row r="25" spans="1:14" ht="18" customHeight="1">
      <c r="A25" s="38" t="s">
        <v>61</v>
      </c>
      <c r="B25" s="19" t="s">
        <v>21</v>
      </c>
      <c r="C25" s="23">
        <v>140959</v>
      </c>
      <c r="D25" s="21">
        <v>0.28</v>
      </c>
      <c r="E25" s="23"/>
      <c r="F25" s="22"/>
      <c r="G25" s="23"/>
      <c r="H25" s="11">
        <f t="shared" si="1"/>
        <v>140959</v>
      </c>
      <c r="I25" s="23">
        <f t="shared" si="3"/>
        <v>10422</v>
      </c>
      <c r="J25" s="23">
        <v>3330</v>
      </c>
      <c r="K25" s="23">
        <v>7092</v>
      </c>
      <c r="L25" s="23"/>
      <c r="M25" s="23">
        <f t="shared" si="2"/>
        <v>10422</v>
      </c>
      <c r="N25" s="6">
        <f t="shared" si="4"/>
        <v>151381</v>
      </c>
    </row>
    <row r="26" spans="1:14" ht="18" customHeight="1">
      <c r="A26" s="38" t="s">
        <v>62</v>
      </c>
      <c r="B26" s="19" t="s">
        <v>22</v>
      </c>
      <c r="C26" s="23">
        <v>54712</v>
      </c>
      <c r="D26" s="21">
        <v>0.11</v>
      </c>
      <c r="E26" s="23"/>
      <c r="F26" s="22"/>
      <c r="G26" s="23"/>
      <c r="H26" s="11">
        <f t="shared" si="1"/>
        <v>54712</v>
      </c>
      <c r="I26" s="23">
        <f t="shared" si="3"/>
        <v>8805</v>
      </c>
      <c r="J26" s="23">
        <v>2814</v>
      </c>
      <c r="K26" s="23">
        <v>5991</v>
      </c>
      <c r="L26" s="23"/>
      <c r="M26" s="23">
        <f t="shared" si="2"/>
        <v>8805</v>
      </c>
      <c r="N26" s="6">
        <f t="shared" si="4"/>
        <v>63517</v>
      </c>
    </row>
    <row r="27" spans="1:14" ht="18" customHeight="1">
      <c r="A27" s="38" t="s">
        <v>63</v>
      </c>
      <c r="B27" s="19" t="s">
        <v>23</v>
      </c>
      <c r="C27" s="23">
        <v>166853</v>
      </c>
      <c r="D27" s="21">
        <v>0.34</v>
      </c>
      <c r="E27" s="23"/>
      <c r="F27" s="22"/>
      <c r="G27" s="23">
        <v>35000</v>
      </c>
      <c r="H27" s="11">
        <f t="shared" si="1"/>
        <v>201853</v>
      </c>
      <c r="I27" s="23">
        <f t="shared" si="3"/>
        <v>23036</v>
      </c>
      <c r="J27" s="23">
        <v>7361</v>
      </c>
      <c r="K27" s="23">
        <v>15675</v>
      </c>
      <c r="L27" s="23"/>
      <c r="M27" s="23">
        <f t="shared" si="2"/>
        <v>23036</v>
      </c>
      <c r="N27" s="6">
        <f t="shared" si="4"/>
        <v>224889</v>
      </c>
    </row>
    <row r="28" spans="1:14" ht="18" customHeight="1">
      <c r="A28" s="38" t="s">
        <v>64</v>
      </c>
      <c r="B28" s="19" t="s">
        <v>24</v>
      </c>
      <c r="C28" s="23">
        <v>53997</v>
      </c>
      <c r="D28" s="21">
        <v>0.11</v>
      </c>
      <c r="E28" s="23"/>
      <c r="F28" s="22"/>
      <c r="G28" s="23">
        <v>20000</v>
      </c>
      <c r="H28" s="11">
        <f t="shared" si="1"/>
        <v>73997</v>
      </c>
      <c r="I28" s="23">
        <f t="shared" si="3"/>
        <v>7414</v>
      </c>
      <c r="J28" s="23">
        <v>2369</v>
      </c>
      <c r="K28" s="23">
        <v>5045</v>
      </c>
      <c r="L28" s="23"/>
      <c r="M28" s="23">
        <f t="shared" si="2"/>
        <v>7414</v>
      </c>
      <c r="N28" s="6">
        <f t="shared" si="4"/>
        <v>81411</v>
      </c>
    </row>
    <row r="29" spans="1:14" ht="18" customHeight="1">
      <c r="A29" s="38" t="s">
        <v>65</v>
      </c>
      <c r="B29" s="19" t="s">
        <v>25</v>
      </c>
      <c r="C29" s="23">
        <v>85412</v>
      </c>
      <c r="D29" s="21">
        <v>0.17</v>
      </c>
      <c r="E29" s="23"/>
      <c r="F29" s="22"/>
      <c r="G29" s="23"/>
      <c r="H29" s="11">
        <f t="shared" si="1"/>
        <v>85412</v>
      </c>
      <c r="I29" s="23">
        <f t="shared" si="3"/>
        <v>5282</v>
      </c>
      <c r="J29" s="23">
        <v>1688</v>
      </c>
      <c r="K29" s="23">
        <v>3594</v>
      </c>
      <c r="L29" s="23"/>
      <c r="M29" s="23">
        <f t="shared" si="2"/>
        <v>5282</v>
      </c>
      <c r="N29" s="6">
        <f t="shared" si="4"/>
        <v>90694</v>
      </c>
    </row>
    <row r="30" spans="1:14" ht="18" customHeight="1">
      <c r="A30" s="38" t="s">
        <v>66</v>
      </c>
      <c r="B30" s="19" t="s">
        <v>26</v>
      </c>
      <c r="C30" s="23">
        <v>85781</v>
      </c>
      <c r="D30" s="21">
        <v>0.17</v>
      </c>
      <c r="E30" s="23"/>
      <c r="F30" s="22"/>
      <c r="G30" s="23">
        <v>100000</v>
      </c>
      <c r="H30" s="11">
        <f t="shared" si="1"/>
        <v>185781</v>
      </c>
      <c r="I30" s="23">
        <f t="shared" si="3"/>
        <v>3911</v>
      </c>
      <c r="J30" s="23">
        <v>1250</v>
      </c>
      <c r="K30" s="23">
        <v>2661</v>
      </c>
      <c r="L30" s="23"/>
      <c r="M30" s="23">
        <f t="shared" si="2"/>
        <v>3911</v>
      </c>
      <c r="N30" s="6">
        <f t="shared" si="4"/>
        <v>189692</v>
      </c>
    </row>
    <row r="31" spans="1:14" ht="18" customHeight="1">
      <c r="A31" s="38" t="s">
        <v>67</v>
      </c>
      <c r="B31" s="19" t="s">
        <v>27</v>
      </c>
      <c r="C31" s="23">
        <v>78355</v>
      </c>
      <c r="D31" s="21">
        <v>0.16</v>
      </c>
      <c r="E31" s="23"/>
      <c r="F31" s="22"/>
      <c r="G31" s="23"/>
      <c r="H31" s="11">
        <f t="shared" si="1"/>
        <v>78355</v>
      </c>
      <c r="I31" s="23">
        <f t="shared" si="3"/>
        <v>5903</v>
      </c>
      <c r="J31" s="23">
        <v>1886</v>
      </c>
      <c r="K31" s="23">
        <v>4017</v>
      </c>
      <c r="L31" s="23"/>
      <c r="M31" s="23">
        <f t="shared" si="2"/>
        <v>5903</v>
      </c>
      <c r="N31" s="6">
        <f t="shared" si="4"/>
        <v>84258</v>
      </c>
    </row>
    <row r="32" spans="1:14" ht="18" customHeight="1">
      <c r="A32" s="38" t="s">
        <v>68</v>
      </c>
      <c r="B32" s="19" t="s">
        <v>28</v>
      </c>
      <c r="C32" s="23">
        <v>533577</v>
      </c>
      <c r="D32" s="21">
        <v>1.08</v>
      </c>
      <c r="E32" s="23"/>
      <c r="F32" s="22"/>
      <c r="G32" s="23"/>
      <c r="H32" s="11">
        <f t="shared" si="1"/>
        <v>533577</v>
      </c>
      <c r="I32" s="23">
        <f t="shared" si="3"/>
        <v>68808</v>
      </c>
      <c r="J32" s="23">
        <v>21988</v>
      </c>
      <c r="K32" s="23">
        <v>46820</v>
      </c>
      <c r="L32" s="23"/>
      <c r="M32" s="23">
        <f t="shared" si="2"/>
        <v>68808</v>
      </c>
      <c r="N32" s="6">
        <f t="shared" si="4"/>
        <v>602385</v>
      </c>
    </row>
    <row r="33" spans="1:14" ht="18" customHeight="1">
      <c r="A33" s="38" t="s">
        <v>69</v>
      </c>
      <c r="B33" s="19" t="s">
        <v>29</v>
      </c>
      <c r="C33" s="23">
        <v>144821</v>
      </c>
      <c r="D33" s="21">
        <v>0.29</v>
      </c>
      <c r="E33" s="23"/>
      <c r="F33" s="22"/>
      <c r="G33" s="23">
        <v>20000</v>
      </c>
      <c r="H33" s="11">
        <f t="shared" si="1"/>
        <v>164821</v>
      </c>
      <c r="I33" s="23">
        <f t="shared" si="3"/>
        <v>10991</v>
      </c>
      <c r="J33" s="23">
        <v>3512</v>
      </c>
      <c r="K33" s="23">
        <v>7479</v>
      </c>
      <c r="L33" s="23"/>
      <c r="M33" s="23">
        <f t="shared" si="2"/>
        <v>10991</v>
      </c>
      <c r="N33" s="6">
        <f t="shared" si="4"/>
        <v>175812</v>
      </c>
    </row>
    <row r="34" spans="1:14" ht="18" customHeight="1">
      <c r="A34" s="38" t="s">
        <v>70</v>
      </c>
      <c r="B34" s="19" t="s">
        <v>30</v>
      </c>
      <c r="C34" s="23">
        <v>116521</v>
      </c>
      <c r="D34" s="21">
        <v>0.24</v>
      </c>
      <c r="E34" s="23"/>
      <c r="F34" s="22"/>
      <c r="G34" s="23">
        <v>30000</v>
      </c>
      <c r="H34" s="11">
        <f t="shared" si="1"/>
        <v>146521</v>
      </c>
      <c r="I34" s="23">
        <f t="shared" si="3"/>
        <v>13093</v>
      </c>
      <c r="J34" s="23">
        <v>4184</v>
      </c>
      <c r="K34" s="23">
        <v>8909</v>
      </c>
      <c r="L34" s="23"/>
      <c r="M34" s="23">
        <f t="shared" si="2"/>
        <v>13093</v>
      </c>
      <c r="N34" s="6">
        <f t="shared" si="4"/>
        <v>159614</v>
      </c>
    </row>
    <row r="35" spans="1:14" ht="18" customHeight="1">
      <c r="A35" s="38" t="s">
        <v>71</v>
      </c>
      <c r="B35" s="19" t="s">
        <v>31</v>
      </c>
      <c r="C35" s="23">
        <v>124862</v>
      </c>
      <c r="D35" s="21">
        <v>0.25</v>
      </c>
      <c r="E35" s="23"/>
      <c r="F35" s="22"/>
      <c r="G35" s="23">
        <v>15000</v>
      </c>
      <c r="H35" s="11">
        <f t="shared" si="1"/>
        <v>139862</v>
      </c>
      <c r="I35" s="23">
        <f t="shared" si="3"/>
        <v>10206</v>
      </c>
      <c r="J35" s="23">
        <v>3261</v>
      </c>
      <c r="K35" s="23">
        <v>6945</v>
      </c>
      <c r="L35" s="23"/>
      <c r="M35" s="23">
        <f t="shared" si="2"/>
        <v>10206</v>
      </c>
      <c r="N35" s="6">
        <f t="shared" si="4"/>
        <v>150068</v>
      </c>
    </row>
    <row r="36" spans="1:14" ht="18" customHeight="1">
      <c r="A36" s="38" t="s">
        <v>72</v>
      </c>
      <c r="B36" s="19" t="s">
        <v>32</v>
      </c>
      <c r="C36" s="23"/>
      <c r="D36" s="21"/>
      <c r="E36" s="23"/>
      <c r="F36" s="22"/>
      <c r="G36" s="23">
        <v>100000</v>
      </c>
      <c r="H36" s="11">
        <f t="shared" si="1"/>
        <v>100000</v>
      </c>
      <c r="I36" s="23">
        <f t="shared" si="3"/>
        <v>20969</v>
      </c>
      <c r="J36" s="23">
        <v>6700</v>
      </c>
      <c r="K36" s="23">
        <v>14269</v>
      </c>
      <c r="L36" s="23"/>
      <c r="M36" s="23">
        <f t="shared" si="2"/>
        <v>20969</v>
      </c>
      <c r="N36" s="6">
        <f t="shared" si="4"/>
        <v>120969</v>
      </c>
    </row>
    <row r="37" spans="1:14" ht="18" customHeight="1">
      <c r="A37" s="38" t="s">
        <v>73</v>
      </c>
      <c r="B37" s="19" t="s">
        <v>33</v>
      </c>
      <c r="C37" s="23"/>
      <c r="D37" s="21"/>
      <c r="E37" s="23"/>
      <c r="F37" s="22"/>
      <c r="G37" s="23">
        <v>50000</v>
      </c>
      <c r="H37" s="11">
        <f t="shared" si="1"/>
        <v>50000</v>
      </c>
      <c r="I37" s="23">
        <f t="shared" si="3"/>
        <v>6434</v>
      </c>
      <c r="J37" s="23">
        <v>2056</v>
      </c>
      <c r="K37" s="23">
        <v>4378</v>
      </c>
      <c r="L37" s="23"/>
      <c r="M37" s="23">
        <f t="shared" si="2"/>
        <v>6434</v>
      </c>
      <c r="N37" s="6">
        <f t="shared" si="4"/>
        <v>56434</v>
      </c>
    </row>
    <row r="38" spans="1:14" ht="18" customHeight="1">
      <c r="A38" s="38" t="s">
        <v>74</v>
      </c>
      <c r="B38" s="19" t="s">
        <v>34</v>
      </c>
      <c r="C38" s="23">
        <v>117267</v>
      </c>
      <c r="D38" s="21">
        <v>0.24</v>
      </c>
      <c r="E38" s="23"/>
      <c r="F38" s="22"/>
      <c r="G38" s="23">
        <v>180000</v>
      </c>
      <c r="H38" s="11">
        <f t="shared" si="1"/>
        <v>297267</v>
      </c>
      <c r="I38" s="23">
        <f t="shared" si="3"/>
        <v>5233</v>
      </c>
      <c r="J38" s="23">
        <v>1672</v>
      </c>
      <c r="K38" s="23">
        <v>3561</v>
      </c>
      <c r="L38" s="23"/>
      <c r="M38" s="23">
        <f t="shared" si="2"/>
        <v>5233</v>
      </c>
      <c r="N38" s="6">
        <f t="shared" si="4"/>
        <v>302500</v>
      </c>
    </row>
    <row r="39" spans="1:14" ht="18" customHeight="1">
      <c r="A39" s="38" t="s">
        <v>75</v>
      </c>
      <c r="B39" s="19" t="s">
        <v>35</v>
      </c>
      <c r="C39" s="23">
        <v>18916</v>
      </c>
      <c r="D39" s="21">
        <v>0.04</v>
      </c>
      <c r="E39" s="23"/>
      <c r="F39" s="22"/>
      <c r="G39" s="23"/>
      <c r="H39" s="11">
        <f t="shared" si="1"/>
        <v>18916</v>
      </c>
      <c r="I39" s="23">
        <f t="shared" si="3"/>
        <v>29256</v>
      </c>
      <c r="J39" s="23">
        <v>9349</v>
      </c>
      <c r="K39" s="23">
        <v>19907</v>
      </c>
      <c r="L39" s="23"/>
      <c r="M39" s="23">
        <f t="shared" si="2"/>
        <v>29256</v>
      </c>
      <c r="N39" s="6">
        <f t="shared" si="4"/>
        <v>48172</v>
      </c>
    </row>
    <row r="40" spans="1:14" ht="18" customHeight="1">
      <c r="A40" s="38" t="s">
        <v>76</v>
      </c>
      <c r="B40" s="19" t="s">
        <v>36</v>
      </c>
      <c r="C40" s="23">
        <v>72573</v>
      </c>
      <c r="D40" s="21">
        <v>0.15</v>
      </c>
      <c r="E40" s="23"/>
      <c r="F40" s="22"/>
      <c r="G40" s="23"/>
      <c r="H40" s="11">
        <f t="shared" si="1"/>
        <v>72573</v>
      </c>
      <c r="I40" s="23">
        <f t="shared" si="3"/>
        <v>6910</v>
      </c>
      <c r="J40" s="23">
        <v>2208</v>
      </c>
      <c r="K40" s="23">
        <v>4702</v>
      </c>
      <c r="L40" s="23"/>
      <c r="M40" s="23">
        <f t="shared" si="2"/>
        <v>6910</v>
      </c>
      <c r="N40" s="6">
        <f t="shared" si="4"/>
        <v>79483</v>
      </c>
    </row>
    <row r="41" spans="1:14" ht="18" customHeight="1">
      <c r="A41" s="38" t="s">
        <v>77</v>
      </c>
      <c r="B41" s="19" t="s">
        <v>37</v>
      </c>
      <c r="C41" s="23">
        <v>46307</v>
      </c>
      <c r="D41" s="21">
        <v>0.09</v>
      </c>
      <c r="E41" s="23"/>
      <c r="F41" s="22"/>
      <c r="G41" s="23"/>
      <c r="H41" s="11">
        <f t="shared" si="1"/>
        <v>46307</v>
      </c>
      <c r="I41" s="23">
        <f t="shared" si="3"/>
        <v>12508</v>
      </c>
      <c r="J41" s="23">
        <v>3997</v>
      </c>
      <c r="K41" s="23">
        <v>8511</v>
      </c>
      <c r="L41" s="23"/>
      <c r="M41" s="23">
        <f t="shared" si="2"/>
        <v>12508</v>
      </c>
      <c r="N41" s="6">
        <f t="shared" si="4"/>
        <v>58815</v>
      </c>
    </row>
    <row r="42" spans="1:14" ht="18" customHeight="1">
      <c r="A42" s="38" t="s">
        <v>78</v>
      </c>
      <c r="B42" s="19" t="s">
        <v>38</v>
      </c>
      <c r="C42" s="23">
        <v>69650</v>
      </c>
      <c r="D42" s="21">
        <v>0.14</v>
      </c>
      <c r="E42" s="23"/>
      <c r="F42" s="22"/>
      <c r="G42" s="23">
        <v>50000</v>
      </c>
      <c r="H42" s="11">
        <f t="shared" si="1"/>
        <v>119650</v>
      </c>
      <c r="I42" s="23">
        <f t="shared" si="3"/>
        <v>11814</v>
      </c>
      <c r="J42" s="23">
        <v>3775</v>
      </c>
      <c r="K42" s="23">
        <v>8039</v>
      </c>
      <c r="L42" s="23"/>
      <c r="M42" s="23">
        <f t="shared" si="2"/>
        <v>11814</v>
      </c>
      <c r="N42" s="6">
        <f t="shared" si="4"/>
        <v>131464</v>
      </c>
    </row>
    <row r="43" spans="1:14" s="10" customFormat="1" ht="18" customHeight="1">
      <c r="A43" s="53" t="s">
        <v>45</v>
      </c>
      <c r="B43" s="54"/>
      <c r="C43" s="43">
        <f>SUM(C14:C42)</f>
        <v>3592670</v>
      </c>
      <c r="D43" s="9">
        <f>SUM(D14:D42)</f>
        <v>7.260000000000001</v>
      </c>
      <c r="E43" s="43">
        <f>SUM(E14:E42)</f>
        <v>0</v>
      </c>
      <c r="F43" s="43">
        <f aca="true" t="shared" si="5" ref="F43:N43">SUM(F14:F42)</f>
        <v>0</v>
      </c>
      <c r="G43" s="43">
        <f t="shared" si="5"/>
        <v>900000</v>
      </c>
      <c r="H43" s="43">
        <f t="shared" si="5"/>
        <v>4492670</v>
      </c>
      <c r="I43" s="43">
        <f t="shared" si="5"/>
        <v>440632</v>
      </c>
      <c r="J43" s="43">
        <f>SUM(J14:J42)</f>
        <v>140804</v>
      </c>
      <c r="K43" s="43">
        <f>SUM(K14:K42)</f>
        <v>299828</v>
      </c>
      <c r="L43" s="43">
        <f t="shared" si="5"/>
        <v>0</v>
      </c>
      <c r="M43" s="43">
        <f t="shared" si="5"/>
        <v>440632</v>
      </c>
      <c r="N43" s="43">
        <f t="shared" si="5"/>
        <v>4933302</v>
      </c>
    </row>
    <row r="44" spans="1:14" ht="32.25" customHeight="1" hidden="1">
      <c r="A44" s="38"/>
      <c r="B44" s="19" t="s">
        <v>47</v>
      </c>
      <c r="C44" s="23"/>
      <c r="D44" s="21"/>
      <c r="E44" s="23"/>
      <c r="F44" s="24"/>
      <c r="G44" s="23"/>
      <c r="H44" s="11">
        <f t="shared" si="1"/>
        <v>0</v>
      </c>
      <c r="I44" s="11"/>
      <c r="J44" s="23"/>
      <c r="K44" s="23"/>
      <c r="L44" s="23"/>
      <c r="M44" s="23">
        <f t="shared" si="2"/>
        <v>0</v>
      </c>
      <c r="N44" s="6">
        <f>H44+I44</f>
        <v>0</v>
      </c>
    </row>
    <row r="45" spans="1:14" ht="23.25" customHeight="1" hidden="1">
      <c r="A45" s="38"/>
      <c r="B45" s="19" t="s">
        <v>2</v>
      </c>
      <c r="C45" s="25"/>
      <c r="D45" s="26"/>
      <c r="E45" s="23"/>
      <c r="F45" s="24"/>
      <c r="G45" s="23"/>
      <c r="H45" s="11">
        <f t="shared" si="1"/>
        <v>0</v>
      </c>
      <c r="I45" s="11"/>
      <c r="J45" s="23"/>
      <c r="K45" s="23"/>
      <c r="L45" s="23"/>
      <c r="M45" s="23">
        <f t="shared" si="2"/>
        <v>0</v>
      </c>
      <c r="N45" s="6">
        <f>H45+I45</f>
        <v>0</v>
      </c>
    </row>
    <row r="46" spans="1:14" ht="23.25" customHeight="1">
      <c r="A46" s="38" t="s">
        <v>79</v>
      </c>
      <c r="B46" s="19" t="s">
        <v>86</v>
      </c>
      <c r="C46" s="25"/>
      <c r="D46" s="26"/>
      <c r="E46" s="23">
        <v>30000</v>
      </c>
      <c r="F46" s="24">
        <v>50600</v>
      </c>
      <c r="G46" s="23"/>
      <c r="H46" s="23">
        <f t="shared" si="1"/>
        <v>80600</v>
      </c>
      <c r="I46" s="11"/>
      <c r="J46" s="23"/>
      <c r="K46" s="23"/>
      <c r="L46" s="23"/>
      <c r="M46" s="23">
        <f t="shared" si="2"/>
        <v>0</v>
      </c>
      <c r="N46" s="6">
        <f>H46+M46</f>
        <v>80600</v>
      </c>
    </row>
    <row r="47" spans="1:14" s="7" customFormat="1" ht="21" customHeight="1">
      <c r="A47" s="49" t="s">
        <v>40</v>
      </c>
      <c r="B47" s="50"/>
      <c r="C47" s="4">
        <f>C13+C43</f>
        <v>4180990</v>
      </c>
      <c r="D47" s="5">
        <f>D13+D43</f>
        <v>8.450000000000001</v>
      </c>
      <c r="E47" s="12">
        <f>E13+E43+E46</f>
        <v>30000</v>
      </c>
      <c r="F47" s="12">
        <f aca="true" t="shared" si="6" ref="F47:N47">F13+F43+F46</f>
        <v>50600</v>
      </c>
      <c r="G47" s="12">
        <f t="shared" si="6"/>
        <v>1000000</v>
      </c>
      <c r="H47" s="12">
        <f t="shared" si="6"/>
        <v>5261590</v>
      </c>
      <c r="I47" s="12">
        <f t="shared" si="6"/>
        <v>501700</v>
      </c>
      <c r="J47" s="12">
        <f>J13+J43+J46</f>
        <v>160318</v>
      </c>
      <c r="K47" s="12">
        <f>K13+K43+K46</f>
        <v>341382</v>
      </c>
      <c r="L47" s="12">
        <f t="shared" si="6"/>
        <v>0</v>
      </c>
      <c r="M47" s="23">
        <f t="shared" si="2"/>
        <v>501700</v>
      </c>
      <c r="N47" s="12">
        <f t="shared" si="6"/>
        <v>5763290</v>
      </c>
    </row>
    <row r="48" spans="1:14" s="7" customFormat="1" ht="15" customHeight="1">
      <c r="A48" s="39"/>
      <c r="B48" s="27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9"/>
    </row>
    <row r="49" spans="1:11" s="42" customFormat="1" ht="20.25" customHeight="1">
      <c r="A49" s="40"/>
      <c r="B49" s="68" t="s">
        <v>5</v>
      </c>
      <c r="C49" s="68"/>
      <c r="D49" s="68"/>
      <c r="E49" s="41"/>
      <c r="J49" s="47" t="s">
        <v>80</v>
      </c>
      <c r="K49" s="47"/>
    </row>
    <row r="50" spans="2:14" ht="19.5" customHeight="1">
      <c r="B50" s="14" t="s">
        <v>4</v>
      </c>
      <c r="C50" s="30"/>
      <c r="D50" s="31"/>
      <c r="E50" s="30"/>
      <c r="F50" s="30"/>
      <c r="G50" s="30"/>
      <c r="H50" s="32"/>
      <c r="I50" s="32"/>
      <c r="J50" s="30"/>
      <c r="K50" s="30"/>
      <c r="L50" s="30"/>
      <c r="M50" s="30"/>
      <c r="N50" s="3"/>
    </row>
    <row r="51" ht="12" customHeight="1"/>
    <row r="52" spans="2:13" ht="15.75">
      <c r="B52" s="32"/>
      <c r="C52" s="32"/>
      <c r="D52" s="33"/>
      <c r="E52" s="32"/>
      <c r="F52" s="30"/>
      <c r="G52" s="30"/>
      <c r="H52" s="32"/>
      <c r="I52" s="32"/>
      <c r="J52" s="30"/>
      <c r="K52" s="30"/>
      <c r="L52" s="30"/>
      <c r="M52" s="30"/>
    </row>
    <row r="53" spans="3:13" ht="15.75">
      <c r="C53" s="34"/>
      <c r="D53" s="35"/>
      <c r="E53" s="34"/>
      <c r="F53" s="34"/>
      <c r="G53" s="34"/>
      <c r="H53" s="3"/>
      <c r="I53" s="3"/>
      <c r="J53" s="34"/>
      <c r="K53" s="34"/>
      <c r="L53" s="34"/>
      <c r="M53" s="34"/>
    </row>
    <row r="58" ht="15.75">
      <c r="N58" s="34"/>
    </row>
  </sheetData>
  <mergeCells count="25">
    <mergeCell ref="C9:D9"/>
    <mergeCell ref="B7:B10"/>
    <mergeCell ref="E9:E10"/>
    <mergeCell ref="F9:F10"/>
    <mergeCell ref="C7:N7"/>
    <mergeCell ref="L9:L10"/>
    <mergeCell ref="B5:N5"/>
    <mergeCell ref="I1:N1"/>
    <mergeCell ref="I2:N2"/>
    <mergeCell ref="I3:N3"/>
    <mergeCell ref="J9:K9"/>
    <mergeCell ref="M9:M10"/>
    <mergeCell ref="I8:M8"/>
    <mergeCell ref="N8:N10"/>
    <mergeCell ref="H9:H10"/>
    <mergeCell ref="J49:K49"/>
    <mergeCell ref="A7:A10"/>
    <mergeCell ref="A47:B47"/>
    <mergeCell ref="I9:I10"/>
    <mergeCell ref="A13:B13"/>
    <mergeCell ref="A43:B43"/>
    <mergeCell ref="C8:H8"/>
    <mergeCell ref="G9:G10"/>
    <mergeCell ref="C11:D11"/>
    <mergeCell ref="B49:D49"/>
  </mergeCells>
  <printOptions/>
  <pageMargins left="0.3937007874015748" right="0.7874015748031497" top="1.1811023622047245" bottom="0.3937007874015748" header="0.5118110236220472" footer="0.3543307086614173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2011-12-27T07:06:37Z</cp:lastPrinted>
  <dcterms:created xsi:type="dcterms:W3CDTF">2000-04-21T05:48:10Z</dcterms:created>
  <dcterms:modified xsi:type="dcterms:W3CDTF">2011-12-27T11:28:25Z</dcterms:modified>
  <cp:category/>
  <cp:version/>
  <cp:contentType/>
  <cp:contentStatus/>
</cp:coreProperties>
</file>