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. програми" sheetId="1" r:id="rId1"/>
  </sheets>
  <definedNames>
    <definedName name="_xlnm.Print_Titles" localSheetId="0">'дод. програми'!$7:$9</definedName>
  </definedNames>
  <calcPr fullCalcOnLoad="1"/>
</workbook>
</file>

<file path=xl/sharedStrings.xml><?xml version="1.0" encoding="utf-8"?>
<sst xmlns="http://schemas.openxmlformats.org/spreadsheetml/2006/main" count="200" uniqueCount="148">
  <si>
    <t>Районна рада</t>
  </si>
  <si>
    <t>001</t>
  </si>
  <si>
    <t>006</t>
  </si>
  <si>
    <t>Інші програми соціального захисту неповнолітніх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</si>
  <si>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</si>
  <si>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</si>
  <si>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</si>
  <si>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</si>
  <si>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130106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</si>
  <si>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</si>
  <si>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</si>
  <si>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</si>
  <si>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</si>
  <si>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020</t>
  </si>
  <si>
    <t>Відділ освіти Конотопської районної державної адміністрації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</si>
  <si>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</si>
  <si>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</si>
  <si>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Інші освітні програми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</si>
  <si>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</si>
  <si>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</si>
  <si>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</si>
  <si>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050</t>
  </si>
  <si>
    <t>Управління праці та соціального захисту  населення Конотопської районної державної адміністрації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</si>
  <si>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</si>
  <si>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</si>
  <si>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</si>
  <si>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</si>
  <si>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</si>
  <si>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</si>
  <si>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</si>
  <si>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</si>
  <si>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</si>
  <si>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</si>
  <si>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</si>
  <si>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</si>
  <si>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</si>
  <si>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070807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</si>
  <si>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</si>
  <si>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</si>
  <si>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</si>
  <si>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</si>
  <si>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</si>
  <si>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</si>
  <si>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</si>
  <si>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</si>
  <si>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</si>
  <si>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</si>
  <si>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Районна програма "Шкільний автобус"</t>
  </si>
  <si>
    <t>Районна комплексна програма забезпечення навчальних закладів сучасними технічними засобами навчання з природно-математичних і технологічних дисциплін</t>
  </si>
  <si>
    <t xml:space="preserve">Районна програма розвитку фізичної культури і спорту на 2007-2011 роки </t>
  </si>
  <si>
    <t>Районна програма подолання дитячої безпритульності та бездоглядності на 2006-2010 роки</t>
  </si>
  <si>
    <t>Програма підтримки редакції газети "Сільські горизонти" на 2007-2010 роки</t>
  </si>
  <si>
    <t>250911</t>
  </si>
  <si>
    <t>Надання державного пільгового кредиту індивідуальним сільським забудовникам</t>
  </si>
  <si>
    <t>Районна цільова програма підтримки індивідуального житлового будівництва "Власний дім" на 2006-2011 роки</t>
  </si>
  <si>
    <t>250912</t>
  </si>
  <si>
    <t>Повернення кредитів наданих для кредитування індивідуальним сільським забудовникам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</si>
  <si>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</si>
  <si>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</si>
  <si>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</si>
  <si>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</si>
  <si>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</si>
  <si>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</si>
  <si>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</si>
  <si>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</si>
  <si>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</si>
  <si>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</si>
  <si>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221</t>
  </si>
  <si>
    <t>Фінансове управління Конотопської районної державної адміністрації</t>
  </si>
  <si>
    <t>250380</t>
  </si>
  <si>
    <t>Програма економічного та соціального розвитку району на 2008 рік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</si>
  <si>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</si>
  <si>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</si>
  <si>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</si>
  <si>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</si>
  <si>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</si>
  <si>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</si>
  <si>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</si>
  <si>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Програма соціальної підтримки інвалідів району на2009 рік</t>
  </si>
  <si>
    <t>070808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</si>
  <si>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</si>
  <si>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</si>
  <si>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Фінансове управління з питань загальнорайонних видатків Конотопської районної державної адміністрації (в частині міжбюджетних трансфертів)</t>
  </si>
  <si>
    <t>Лісунова К.В.  6 61 79</t>
  </si>
  <si>
    <t>070303</t>
  </si>
  <si>
    <t>Дитячі будинки (в т.ч. сімейного типу, прийомні сім’ї)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</si>
  <si>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</si>
  <si>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</si>
  <si>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</si>
  <si>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Заступник голови районної ради</t>
  </si>
  <si>
    <t>Районна програма відпочинку та оздоровлення дітей на 2010 рік</t>
  </si>
  <si>
    <t>до рішення районної ради</t>
  </si>
  <si>
    <t>250403</t>
  </si>
  <si>
    <t>Видатки на покриття інших заборгованостей, що виникли у попередні роки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</si>
  <si>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</si>
  <si>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</si>
  <si>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</si>
  <si>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В.М.Малігон</t>
  </si>
  <si>
    <t>Районна комплексна програма "Молодь Конотопщини" на 2011 рік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</si>
  <si>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</si>
  <si>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</si>
  <si>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Програма соціального захисту окремих категорій населення району на 2011 рік</t>
  </si>
  <si>
    <t>Районна програма надання фінансової допомоги інвалідам-чорнобильцям до 25 річниці Чорнобильської катастрофи</t>
  </si>
  <si>
    <t>Програма підтримки районної організації ветеранів війни і праці на 2011-2013 роки</t>
  </si>
  <si>
    <t>Програма соціального захисту осіб, які потребують лікування шляхом гемодіалізу на 2011 рік.</t>
  </si>
  <si>
    <t xml:space="preserve">Районна програма встановлення та виплати в 2011 році щомісячної стипендії інвалідам війни та учасникам бойових дій, яким виповнилось 90 і більше років </t>
  </si>
  <si>
    <t xml:space="preserve">Районна програма встановлення та виплати у 2011 році щомісячної стипендії особам, яким виповнилось 100 і більше років </t>
  </si>
  <si>
    <t>Районна програма підтримки сім"ї на 2011 рік</t>
  </si>
  <si>
    <t>Програма забезпеченння рівності жінок і чоловіків у районі                                                  на 2011 рік</t>
  </si>
  <si>
    <t>Програма розвитку футболу в районі на 2011 рік</t>
  </si>
  <si>
    <t>Програма підтримки малого підприємництва у  районі на 2011-2012 роки</t>
  </si>
  <si>
    <t>030</t>
  </si>
  <si>
    <t>Відділ охорони здоров"я Конотопської районної державної адміністрації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</si>
  <si>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</si>
  <si>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</si>
  <si>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Програма "Цукровий діабет" на 2011-2013 роки</t>
  </si>
  <si>
    <t>Проведення навчально-тренувальних зборів і змаганьз неолімпійських видів спорту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</si>
  <si>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</si>
  <si>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 жінок і чоловіків</t>
  </si>
  <si>
    <t>Затверджено</t>
  </si>
  <si>
    <t>Внесено зміни</t>
  </si>
  <si>
    <t>Затверджено з урахуванням змін</t>
  </si>
  <si>
    <t>Спеціальний фонд</t>
  </si>
  <si>
    <t>240602</t>
  </si>
  <si>
    <t>Утилізація відходів</t>
  </si>
  <si>
    <t xml:space="preserve">Комплексна районна програма охорони навколишнього природного середовища до 2015 року </t>
  </si>
  <si>
    <t>"Перелік державних та регіональних програм , які фінансуватимуться за рахунок коштів районного бюджету у 2011 році"</t>
  </si>
  <si>
    <t xml:space="preserve">                      Зміни до додатку № 8 до рішення районної ради "Про районний бюджет на 2011 рік"   </t>
  </si>
  <si>
    <t>130115</t>
  </si>
  <si>
    <t>Центри "Спорт для всіх " та заходи з фізичної культури</t>
  </si>
  <si>
    <t>091205</t>
  </si>
  <si>
    <t xml:space="preserve">Виплати грошової компенсації фізичним особам , які надають соціальні послуги громадянам похилого віку , інвалідам , дітям -інвалідам, хворим , які не здатні до самообслуговування і потребують  сторонньої допомоги </t>
  </si>
  <si>
    <t xml:space="preserve">  Конотопська районна державна адміністрація</t>
  </si>
  <si>
    <t>250404</t>
  </si>
  <si>
    <t>Інші видатки</t>
  </si>
  <si>
    <t>Програма фінансування у 2011 році заходів щодо відзначення державних свят та певних календарних дат ,проведення інших представницьких заходів райдержадміністрації та  участі районних делегацій в заходах обласного та всеукраїнського рівня</t>
  </si>
  <si>
    <t xml:space="preserve"> Програма економічного та соціального розвитку району на 2011 рік</t>
  </si>
  <si>
    <t>Районна програма  розвитку позашкільної освіти на період до 2014 року</t>
  </si>
  <si>
    <t>Районна програма відпочинку та оздоровлення дітей на 2011 рік</t>
  </si>
  <si>
    <t>250324</t>
  </si>
  <si>
    <t>Субвенція іншим бюджетам на виконання інвестиційних проектів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</si>
  <si>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</si>
  <si>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</si>
  <si>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Програма економічного та соціального розвитку району  на 2011 рік </t>
  </si>
  <si>
    <t xml:space="preserve">Програма економічного та соціального розвитку  району на 2011 рік </t>
  </si>
  <si>
    <t>Районна програма інформатизації Конотопської районної державної адміністрації  на 2011 рік</t>
  </si>
  <si>
    <t xml:space="preserve">шостого скликання  від </t>
  </si>
  <si>
    <t xml:space="preserve">Додаток 7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</si>
</sst>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sz val="18"/>
      <name val="Arial"/>
      <family val="2"/>
    </font>
    <font>
      <b/>
      <sz val="16"/>
      <name val="Arial"/>
      <family val="0"/>
    </font>
    <font>
      <sz val="11"/>
      <name val="Times New Roman"/>
      <family val="1"/>
    </font>
    <font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view="pageBreakPreview" zoomScale="60" zoomScaleNormal="60" workbookViewId="0" topLeftCell="A1">
      <pane xSplit="2" ySplit="16" topLeftCell="D4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G2" sqref="G2:J2"/>
    </sheetView>
  </sheetViews>
  <sheetFormatPr defaultColWidth="9.140625" defaultRowHeight="12.75"/>
  <cols>
    <col min="1" max="1" width="17.57421875" style="27" customWidth="1"/>
    <col min="2" max="2" width="99.421875" style="22" customWidth="1"/>
    <col min="3" max="3" width="101.140625" style="14" customWidth="1"/>
    <col min="4" max="9" width="17.421875" style="33" customWidth="1"/>
    <col min="10" max="10" width="19.7109375" style="38" customWidth="1"/>
    <col min="11" max="11" width="12.28125" style="1" customWidth="1"/>
    <col min="12" max="16384" width="9.140625" style="1" customWidth="1"/>
  </cols>
  <sheetData>
    <row r="1" spans="1:10" s="9" customFormat="1" ht="15.75" customHeight="1">
      <c r="A1" s="23"/>
      <c r="B1" s="17"/>
      <c r="C1" s="14"/>
      <c r="D1" s="33"/>
      <c r="E1" s="33"/>
      <c r="F1" s="33"/>
      <c r="G1" s="14" t="s">
        <v>147</v>
      </c>
      <c r="H1" s="14"/>
      <c r="I1" s="14"/>
      <c r="J1" s="14"/>
    </row>
    <row r="2" spans="1:10" s="9" customFormat="1" ht="15" customHeight="1">
      <c r="A2" s="23"/>
      <c r="B2" s="96"/>
      <c r="C2" s="96"/>
      <c r="D2" s="33"/>
      <c r="E2" s="33"/>
      <c r="F2" s="33"/>
      <c r="G2" s="97" t="s">
        <v>91</v>
      </c>
      <c r="H2" s="97"/>
      <c r="I2" s="97"/>
      <c r="J2" s="97"/>
    </row>
    <row r="3" spans="1:10" s="9" customFormat="1" ht="15" customHeight="1">
      <c r="A3" s="23"/>
      <c r="B3" s="17"/>
      <c r="C3" s="14"/>
      <c r="D3" s="33"/>
      <c r="E3" s="33"/>
      <c r="F3" s="33"/>
      <c r="G3" s="97" t="s">
        <v>146</v>
      </c>
      <c r="H3" s="97"/>
      <c r="I3" s="97"/>
      <c r="J3" s="97"/>
    </row>
    <row r="4" spans="1:10" s="9" customFormat="1" ht="15" customHeight="1">
      <c r="A4" s="23"/>
      <c r="B4" s="17"/>
      <c r="C4" s="14"/>
      <c r="D4" s="33"/>
      <c r="E4" s="33"/>
      <c r="F4" s="33"/>
      <c r="G4" s="33"/>
      <c r="H4" s="33"/>
      <c r="I4" s="33"/>
      <c r="J4" s="38"/>
    </row>
    <row r="5" spans="2:10" s="9" customFormat="1" ht="20.25" customHeight="1">
      <c r="B5" s="74"/>
      <c r="C5" s="102" t="s">
        <v>127</v>
      </c>
      <c r="D5" s="102"/>
      <c r="E5" s="102"/>
      <c r="F5" s="102"/>
      <c r="G5" s="102"/>
      <c r="H5" s="102"/>
      <c r="I5" s="102"/>
      <c r="J5" s="102"/>
    </row>
    <row r="6" spans="1:10" s="9" customFormat="1" ht="39" customHeight="1">
      <c r="A6" s="74"/>
      <c r="B6" s="74"/>
      <c r="C6" s="103" t="s">
        <v>126</v>
      </c>
      <c r="D6" s="103"/>
      <c r="E6" s="103"/>
      <c r="F6" s="103"/>
      <c r="G6" s="103"/>
      <c r="H6" s="103"/>
      <c r="I6" s="103"/>
      <c r="J6" s="103"/>
    </row>
    <row r="7" spans="1:10" ht="18">
      <c r="A7" s="1"/>
      <c r="B7" s="18"/>
      <c r="C7" s="44"/>
      <c r="D7" s="45"/>
      <c r="E7" s="45"/>
      <c r="F7" s="45"/>
      <c r="J7" s="46"/>
    </row>
    <row r="8" spans="1:10" s="29" customFormat="1" ht="62.25" customHeight="1">
      <c r="A8" s="34" t="s">
        <v>96</v>
      </c>
      <c r="B8" s="73" t="s">
        <v>30</v>
      </c>
      <c r="C8" s="101" t="s">
        <v>27</v>
      </c>
      <c r="D8" s="98" t="s">
        <v>26</v>
      </c>
      <c r="E8" s="99"/>
      <c r="F8" s="100"/>
      <c r="G8" s="98" t="s">
        <v>122</v>
      </c>
      <c r="H8" s="99"/>
      <c r="I8" s="100"/>
      <c r="J8" s="72" t="s">
        <v>28</v>
      </c>
    </row>
    <row r="9" spans="1:10" s="29" customFormat="1" ht="90" customHeight="1">
      <c r="A9" s="34" t="s">
        <v>94</v>
      </c>
      <c r="B9" s="73" t="s">
        <v>95</v>
      </c>
      <c r="C9" s="101"/>
      <c r="D9" s="47" t="s">
        <v>119</v>
      </c>
      <c r="E9" s="47" t="s">
        <v>120</v>
      </c>
      <c r="F9" s="47" t="s">
        <v>121</v>
      </c>
      <c r="G9" s="47" t="s">
        <v>119</v>
      </c>
      <c r="H9" s="47" t="s">
        <v>120</v>
      </c>
      <c r="I9" s="47" t="s">
        <v>121</v>
      </c>
      <c r="J9" s="49" t="s">
        <v>121</v>
      </c>
    </row>
    <row r="10" spans="1:10" s="2" customFormat="1" ht="21.75" customHeight="1" hidden="1">
      <c r="A10" s="25" t="s">
        <v>1</v>
      </c>
      <c r="B10" s="19" t="s">
        <v>0</v>
      </c>
      <c r="C10" s="48"/>
      <c r="D10" s="49"/>
      <c r="E10" s="49"/>
      <c r="F10" s="49"/>
      <c r="G10" s="49"/>
      <c r="H10" s="49"/>
      <c r="I10" s="49"/>
      <c r="J10" s="49" t="e">
        <f>#REF!+#REF!</f>
        <v>#REF!</v>
      </c>
    </row>
    <row r="11" spans="1:10" s="3" customFormat="1" ht="24.75" customHeight="1" hidden="1">
      <c r="A11" s="24" t="s">
        <v>29</v>
      </c>
      <c r="B11" s="20" t="s">
        <v>45</v>
      </c>
      <c r="C11" s="11" t="s">
        <v>46</v>
      </c>
      <c r="D11" s="50"/>
      <c r="E11" s="50"/>
      <c r="F11" s="50"/>
      <c r="G11" s="50"/>
      <c r="H11" s="50"/>
      <c r="I11" s="50"/>
      <c r="J11" s="49" t="e">
        <f>#REF!+#REF!</f>
        <v>#REF!</v>
      </c>
    </row>
    <row r="12" spans="1:10" s="3" customFormat="1" ht="21" customHeight="1">
      <c r="A12" s="63" t="s">
        <v>2</v>
      </c>
      <c r="B12" s="64" t="s">
        <v>132</v>
      </c>
      <c r="C12" s="11"/>
      <c r="D12" s="40">
        <f>D17+D19+D20+D21+D22+D23+D26+D29+D30+D31+D35+D37+D40+D41+D38+D32+D33+D34+D39+D24+D42+D43</f>
        <v>276279</v>
      </c>
      <c r="E12" s="40">
        <f aca="true" t="shared" si="0" ref="E12:J12">E17+E19+E20+E21+E22+E23+E26+E29+E30+E31+E35+E37+E40+E41+E38+E32+E33+E34+E39+E24+E42+E43</f>
        <v>0</v>
      </c>
      <c r="F12" s="40">
        <f t="shared" si="0"/>
        <v>276279</v>
      </c>
      <c r="G12" s="40">
        <f t="shared" si="0"/>
        <v>292489</v>
      </c>
      <c r="H12" s="40">
        <f t="shared" si="0"/>
        <v>0</v>
      </c>
      <c r="I12" s="40">
        <f t="shared" si="0"/>
        <v>292489</v>
      </c>
      <c r="J12" s="40">
        <f t="shared" si="0"/>
        <v>568768</v>
      </c>
    </row>
    <row r="13" spans="1:10" s="3" customFormat="1" ht="21" customHeight="1" hidden="1">
      <c r="A13" s="105" t="s">
        <v>63</v>
      </c>
      <c r="B13" s="106"/>
      <c r="C13" s="11"/>
      <c r="D13" s="51">
        <f>D25</f>
        <v>25919</v>
      </c>
      <c r="E13" s="51"/>
      <c r="F13" s="51"/>
      <c r="G13" s="51">
        <f>G25</f>
        <v>0</v>
      </c>
      <c r="H13" s="51"/>
      <c r="I13" s="51"/>
      <c r="J13" s="40">
        <f>D13+G13</f>
        <v>25919</v>
      </c>
    </row>
    <row r="14" spans="1:10" s="3" customFormat="1" ht="31.5" customHeight="1" hidden="1">
      <c r="A14" s="65" t="s">
        <v>84</v>
      </c>
      <c r="B14" s="67" t="s">
        <v>85</v>
      </c>
      <c r="C14" s="11" t="s">
        <v>86</v>
      </c>
      <c r="D14" s="35"/>
      <c r="E14" s="35"/>
      <c r="F14" s="35"/>
      <c r="G14" s="51"/>
      <c r="H14" s="51"/>
      <c r="I14" s="51"/>
      <c r="J14" s="40">
        <f>D14+G14</f>
        <v>0</v>
      </c>
    </row>
    <row r="15" spans="1:10" s="3" customFormat="1" ht="33" customHeight="1" hidden="1">
      <c r="A15" s="83" t="s">
        <v>38</v>
      </c>
      <c r="B15" s="85" t="s">
        <v>3</v>
      </c>
      <c r="C15" s="92" t="s">
        <v>50</v>
      </c>
      <c r="D15" s="90"/>
      <c r="E15" s="71"/>
      <c r="F15" s="71"/>
      <c r="G15" s="90"/>
      <c r="H15" s="71"/>
      <c r="I15" s="71"/>
      <c r="J15" s="94">
        <f>D15+G15</f>
        <v>0</v>
      </c>
    </row>
    <row r="16" spans="1:10" s="3" customFormat="1" ht="15" customHeight="1" hidden="1">
      <c r="A16" s="84"/>
      <c r="B16" s="86"/>
      <c r="C16" s="93"/>
      <c r="D16" s="91"/>
      <c r="E16" s="39"/>
      <c r="F16" s="39"/>
      <c r="G16" s="91"/>
      <c r="H16" s="39"/>
      <c r="I16" s="39"/>
      <c r="J16" s="95"/>
    </row>
    <row r="17" spans="1:10" s="3" customFormat="1" ht="21" customHeight="1">
      <c r="A17" s="83" t="s">
        <v>39</v>
      </c>
      <c r="B17" s="85" t="s">
        <v>25</v>
      </c>
      <c r="C17" s="92" t="s">
        <v>87</v>
      </c>
      <c r="D17" s="90">
        <v>4000</v>
      </c>
      <c r="E17" s="90"/>
      <c r="F17" s="90">
        <f>D17+E17</f>
        <v>4000</v>
      </c>
      <c r="G17" s="90"/>
      <c r="H17" s="90"/>
      <c r="I17" s="90">
        <f>G17+H17</f>
        <v>0</v>
      </c>
      <c r="J17" s="94">
        <f>F17+I17</f>
        <v>4000</v>
      </c>
    </row>
    <row r="18" spans="1:10" s="3" customFormat="1" ht="21.75" customHeight="1">
      <c r="A18" s="87"/>
      <c r="B18" s="113"/>
      <c r="C18" s="93"/>
      <c r="D18" s="91"/>
      <c r="E18" s="91"/>
      <c r="F18" s="91"/>
      <c r="G18" s="91"/>
      <c r="H18" s="91"/>
      <c r="I18" s="91"/>
      <c r="J18" s="95"/>
    </row>
    <row r="19" spans="1:10" s="3" customFormat="1" ht="18" customHeight="1">
      <c r="A19" s="84"/>
      <c r="B19" s="86"/>
      <c r="C19" s="11" t="s">
        <v>98</v>
      </c>
      <c r="D19" s="35">
        <v>10000</v>
      </c>
      <c r="E19" s="35"/>
      <c r="F19" s="35">
        <f>D19+E19</f>
        <v>10000</v>
      </c>
      <c r="G19" s="35"/>
      <c r="H19" s="35"/>
      <c r="I19" s="35">
        <f>G19+H19</f>
        <v>0</v>
      </c>
      <c r="J19" s="40">
        <f>F19+I19</f>
        <v>10000</v>
      </c>
    </row>
    <row r="20" spans="1:10" s="3" customFormat="1" ht="24" customHeight="1">
      <c r="A20" s="65" t="s">
        <v>40</v>
      </c>
      <c r="B20" s="69" t="s">
        <v>4</v>
      </c>
      <c r="C20" s="11" t="s">
        <v>98</v>
      </c>
      <c r="D20" s="35">
        <v>9700</v>
      </c>
      <c r="E20" s="35"/>
      <c r="F20" s="35">
        <f>D20+E20</f>
        <v>9700</v>
      </c>
      <c r="G20" s="35"/>
      <c r="H20" s="35"/>
      <c r="I20" s="35">
        <f>G20+H20</f>
        <v>0</v>
      </c>
      <c r="J20" s="40">
        <f>F20+I20</f>
        <v>9700</v>
      </c>
    </row>
    <row r="21" spans="1:10" s="3" customFormat="1" ht="33.75" customHeight="1">
      <c r="A21" s="65" t="s">
        <v>31</v>
      </c>
      <c r="B21" s="69" t="s">
        <v>118</v>
      </c>
      <c r="C21" s="11" t="s">
        <v>108</v>
      </c>
      <c r="D21" s="35">
        <v>700</v>
      </c>
      <c r="E21" s="35"/>
      <c r="F21" s="35">
        <f aca="true" t="shared" si="1" ref="F21:F90">D21+E21</f>
        <v>700</v>
      </c>
      <c r="G21" s="35"/>
      <c r="H21" s="35"/>
      <c r="I21" s="35">
        <f>G21+H21</f>
        <v>0</v>
      </c>
      <c r="J21" s="40">
        <f aca="true" t="shared" si="2" ref="J21:J90">F21+I21</f>
        <v>700</v>
      </c>
    </row>
    <row r="22" spans="1:10" s="3" customFormat="1" ht="24" customHeight="1">
      <c r="A22" s="65" t="s">
        <v>32</v>
      </c>
      <c r="B22" s="69" t="s">
        <v>44</v>
      </c>
      <c r="C22" s="11" t="s">
        <v>107</v>
      </c>
      <c r="D22" s="35">
        <v>1600</v>
      </c>
      <c r="E22" s="35"/>
      <c r="F22" s="35">
        <f t="shared" si="1"/>
        <v>1600</v>
      </c>
      <c r="G22" s="35"/>
      <c r="H22" s="35"/>
      <c r="I22" s="35">
        <f aca="true" t="shared" si="3" ref="I22:I86">G22+H22</f>
        <v>0</v>
      </c>
      <c r="J22" s="40">
        <f t="shared" si="2"/>
        <v>1600</v>
      </c>
    </row>
    <row r="23" spans="1:10" s="3" customFormat="1" ht="37.5" customHeight="1">
      <c r="A23" s="83" t="s">
        <v>41</v>
      </c>
      <c r="B23" s="85" t="s">
        <v>18</v>
      </c>
      <c r="C23" s="11" t="s">
        <v>87</v>
      </c>
      <c r="D23" s="35">
        <v>10500</v>
      </c>
      <c r="E23" s="35"/>
      <c r="F23" s="35">
        <f t="shared" si="1"/>
        <v>10500</v>
      </c>
      <c r="G23" s="35"/>
      <c r="H23" s="35"/>
      <c r="I23" s="35">
        <f t="shared" si="3"/>
        <v>0</v>
      </c>
      <c r="J23" s="40">
        <f t="shared" si="2"/>
        <v>10500</v>
      </c>
    </row>
    <row r="24" spans="1:10" s="4" customFormat="1" ht="33" customHeight="1">
      <c r="A24" s="84"/>
      <c r="B24" s="86"/>
      <c r="C24" s="11" t="s">
        <v>90</v>
      </c>
      <c r="D24" s="35">
        <v>25919</v>
      </c>
      <c r="E24" s="35"/>
      <c r="F24" s="35">
        <f t="shared" si="1"/>
        <v>25919</v>
      </c>
      <c r="G24" s="35"/>
      <c r="H24" s="35"/>
      <c r="I24" s="35">
        <f t="shared" si="3"/>
        <v>0</v>
      </c>
      <c r="J24" s="40">
        <f t="shared" si="2"/>
        <v>25919</v>
      </c>
    </row>
    <row r="25" spans="1:10" s="4" customFormat="1" ht="15.75" customHeight="1">
      <c r="A25" s="105" t="s">
        <v>63</v>
      </c>
      <c r="B25" s="119"/>
      <c r="C25" s="12"/>
      <c r="D25" s="36">
        <v>25919</v>
      </c>
      <c r="E25" s="36"/>
      <c r="F25" s="35">
        <f t="shared" si="1"/>
        <v>25919</v>
      </c>
      <c r="G25" s="35"/>
      <c r="H25" s="35"/>
      <c r="I25" s="35">
        <f t="shared" si="3"/>
        <v>0</v>
      </c>
      <c r="J25" s="40">
        <f t="shared" si="2"/>
        <v>25919</v>
      </c>
    </row>
    <row r="26" spans="1:10" s="3" customFormat="1" ht="27.75" customHeight="1">
      <c r="A26" s="65" t="s">
        <v>43</v>
      </c>
      <c r="B26" s="69" t="s">
        <v>5</v>
      </c>
      <c r="C26" s="11" t="s">
        <v>103</v>
      </c>
      <c r="D26" s="35">
        <v>7000</v>
      </c>
      <c r="E26" s="35"/>
      <c r="F26" s="35">
        <f t="shared" si="1"/>
        <v>7000</v>
      </c>
      <c r="G26" s="35"/>
      <c r="H26" s="35"/>
      <c r="I26" s="35">
        <f t="shared" si="3"/>
        <v>0</v>
      </c>
      <c r="J26" s="40">
        <f t="shared" si="2"/>
        <v>7000</v>
      </c>
    </row>
    <row r="27" spans="1:10" s="3" customFormat="1" ht="32.25" customHeight="1" hidden="1">
      <c r="A27" s="65" t="s">
        <v>6</v>
      </c>
      <c r="B27" s="69" t="s">
        <v>7</v>
      </c>
      <c r="C27" s="11" t="s">
        <v>51</v>
      </c>
      <c r="D27" s="35"/>
      <c r="E27" s="35"/>
      <c r="F27" s="35">
        <f t="shared" si="1"/>
        <v>0</v>
      </c>
      <c r="G27" s="35"/>
      <c r="H27" s="35"/>
      <c r="I27" s="35">
        <f t="shared" si="3"/>
        <v>0</v>
      </c>
      <c r="J27" s="40">
        <f t="shared" si="2"/>
        <v>0</v>
      </c>
    </row>
    <row r="28" spans="1:10" s="3" customFormat="1" ht="24.75" customHeight="1" hidden="1">
      <c r="A28" s="65" t="s">
        <v>58</v>
      </c>
      <c r="B28" s="69" t="s">
        <v>59</v>
      </c>
      <c r="C28" s="11" t="s">
        <v>60</v>
      </c>
      <c r="D28" s="35"/>
      <c r="E28" s="35"/>
      <c r="F28" s="35">
        <f t="shared" si="1"/>
        <v>0</v>
      </c>
      <c r="G28" s="35"/>
      <c r="H28" s="35"/>
      <c r="I28" s="35">
        <f t="shared" si="3"/>
        <v>0</v>
      </c>
      <c r="J28" s="40">
        <f t="shared" si="2"/>
        <v>0</v>
      </c>
    </row>
    <row r="29" spans="1:10" s="3" customFormat="1" ht="42.75" customHeight="1" hidden="1">
      <c r="A29" s="83" t="s">
        <v>8</v>
      </c>
      <c r="B29" s="85" t="s">
        <v>116</v>
      </c>
      <c r="C29" s="11" t="s">
        <v>87</v>
      </c>
      <c r="D29" s="35"/>
      <c r="E29" s="35"/>
      <c r="F29" s="35">
        <f t="shared" si="1"/>
        <v>0</v>
      </c>
      <c r="G29" s="35"/>
      <c r="H29" s="35"/>
      <c r="I29" s="35">
        <f t="shared" si="3"/>
        <v>0</v>
      </c>
      <c r="J29" s="40">
        <f t="shared" si="2"/>
        <v>0</v>
      </c>
    </row>
    <row r="30" spans="1:10" s="3" customFormat="1" ht="31.5" customHeight="1" hidden="1">
      <c r="A30" s="87"/>
      <c r="B30" s="113"/>
      <c r="C30" s="11" t="s">
        <v>49</v>
      </c>
      <c r="D30" s="35"/>
      <c r="E30" s="35"/>
      <c r="F30" s="35">
        <f t="shared" si="1"/>
        <v>0</v>
      </c>
      <c r="G30" s="35"/>
      <c r="H30" s="35"/>
      <c r="I30" s="35">
        <f t="shared" si="3"/>
        <v>0</v>
      </c>
      <c r="J30" s="40">
        <f t="shared" si="2"/>
        <v>0</v>
      </c>
    </row>
    <row r="31" spans="1:10" s="3" customFormat="1" ht="30.75" customHeight="1" hidden="1">
      <c r="A31" s="84"/>
      <c r="B31" s="86"/>
      <c r="C31" s="11" t="s">
        <v>109</v>
      </c>
      <c r="D31" s="35"/>
      <c r="E31" s="35"/>
      <c r="F31" s="35">
        <f t="shared" si="1"/>
        <v>0</v>
      </c>
      <c r="G31" s="35"/>
      <c r="H31" s="35"/>
      <c r="I31" s="35">
        <f t="shared" si="3"/>
        <v>0</v>
      </c>
      <c r="J31" s="40">
        <f t="shared" si="2"/>
        <v>0</v>
      </c>
    </row>
    <row r="32" spans="1:10" s="3" customFormat="1" ht="49.5" customHeight="1">
      <c r="A32" s="83" t="s">
        <v>128</v>
      </c>
      <c r="B32" s="85" t="s">
        <v>129</v>
      </c>
      <c r="C32" s="11" t="s">
        <v>87</v>
      </c>
      <c r="D32" s="35">
        <v>1500</v>
      </c>
      <c r="E32" s="35"/>
      <c r="F32" s="35">
        <f>D32+E32</f>
        <v>1500</v>
      </c>
      <c r="G32" s="35"/>
      <c r="H32" s="35"/>
      <c r="I32" s="35">
        <f>G32+H32</f>
        <v>0</v>
      </c>
      <c r="J32" s="40">
        <f>F32+I32</f>
        <v>1500</v>
      </c>
    </row>
    <row r="33" spans="1:10" s="3" customFormat="1" ht="38.25" customHeight="1">
      <c r="A33" s="87"/>
      <c r="B33" s="113"/>
      <c r="C33" s="11" t="s">
        <v>49</v>
      </c>
      <c r="D33" s="35">
        <v>8000</v>
      </c>
      <c r="E33" s="35"/>
      <c r="F33" s="35">
        <f>D33+E33</f>
        <v>8000</v>
      </c>
      <c r="G33" s="35"/>
      <c r="H33" s="35"/>
      <c r="I33" s="35">
        <f>G33+H33</f>
        <v>0</v>
      </c>
      <c r="J33" s="40">
        <f>F33+I33</f>
        <v>8000</v>
      </c>
    </row>
    <row r="34" spans="1:10" s="3" customFormat="1" ht="26.25" customHeight="1">
      <c r="A34" s="84"/>
      <c r="B34" s="86"/>
      <c r="C34" s="11" t="s">
        <v>109</v>
      </c>
      <c r="D34" s="35">
        <v>68400</v>
      </c>
      <c r="E34" s="35"/>
      <c r="F34" s="35">
        <f>D34+E34</f>
        <v>68400</v>
      </c>
      <c r="G34" s="35"/>
      <c r="H34" s="35"/>
      <c r="I34" s="35">
        <f>G34+H34</f>
        <v>0</v>
      </c>
      <c r="J34" s="40">
        <f>F34+I34</f>
        <v>68400</v>
      </c>
    </row>
    <row r="35" spans="1:10" s="3" customFormat="1" ht="33.75" customHeight="1">
      <c r="A35" s="65" t="s">
        <v>10</v>
      </c>
      <c r="B35" s="69" t="s">
        <v>9</v>
      </c>
      <c r="C35" s="11" t="s">
        <v>49</v>
      </c>
      <c r="D35" s="35">
        <v>59930</v>
      </c>
      <c r="E35" s="35"/>
      <c r="F35" s="35">
        <f t="shared" si="1"/>
        <v>59930</v>
      </c>
      <c r="G35" s="35"/>
      <c r="H35" s="35"/>
      <c r="I35" s="35">
        <f t="shared" si="3"/>
        <v>0</v>
      </c>
      <c r="J35" s="40">
        <f t="shared" si="2"/>
        <v>59930</v>
      </c>
    </row>
    <row r="36" spans="1:10" s="3" customFormat="1" ht="30.75" customHeight="1" hidden="1">
      <c r="A36" s="65" t="s">
        <v>64</v>
      </c>
      <c r="B36" s="69" t="s">
        <v>65</v>
      </c>
      <c r="C36" s="11" t="s">
        <v>66</v>
      </c>
      <c r="D36" s="35"/>
      <c r="E36" s="35"/>
      <c r="F36" s="35">
        <f t="shared" si="1"/>
        <v>0</v>
      </c>
      <c r="G36" s="35"/>
      <c r="H36" s="35"/>
      <c r="I36" s="35">
        <f t="shared" si="3"/>
        <v>0</v>
      </c>
      <c r="J36" s="40">
        <f t="shared" si="2"/>
        <v>0</v>
      </c>
    </row>
    <row r="37" spans="1:10" s="3" customFormat="1" ht="26.25" customHeight="1">
      <c r="A37" s="65" t="s">
        <v>11</v>
      </c>
      <c r="B37" s="69" t="s">
        <v>12</v>
      </c>
      <c r="C37" s="11" t="s">
        <v>110</v>
      </c>
      <c r="D37" s="35">
        <v>6000</v>
      </c>
      <c r="E37" s="35"/>
      <c r="F37" s="35">
        <f t="shared" si="1"/>
        <v>6000</v>
      </c>
      <c r="G37" s="35"/>
      <c r="H37" s="35"/>
      <c r="I37" s="35">
        <f t="shared" si="3"/>
        <v>0</v>
      </c>
      <c r="J37" s="40">
        <f t="shared" si="2"/>
        <v>6000</v>
      </c>
    </row>
    <row r="38" spans="1:10" s="3" customFormat="1" ht="32.25" customHeight="1">
      <c r="A38" s="65" t="s">
        <v>123</v>
      </c>
      <c r="B38" s="69" t="s">
        <v>124</v>
      </c>
      <c r="C38" s="11" t="s">
        <v>125</v>
      </c>
      <c r="D38" s="35"/>
      <c r="E38" s="35"/>
      <c r="F38" s="35">
        <f t="shared" si="1"/>
        <v>0</v>
      </c>
      <c r="G38" s="35">
        <v>73500</v>
      </c>
      <c r="H38" s="35"/>
      <c r="I38" s="35">
        <f>G38+H38</f>
        <v>73500</v>
      </c>
      <c r="J38" s="40">
        <f t="shared" si="2"/>
        <v>73500</v>
      </c>
    </row>
    <row r="39" spans="1:10" s="3" customFormat="1" ht="64.5" customHeight="1">
      <c r="A39" s="65" t="s">
        <v>133</v>
      </c>
      <c r="B39" s="69" t="s">
        <v>134</v>
      </c>
      <c r="C39" s="11" t="s">
        <v>135</v>
      </c>
      <c r="D39" s="35">
        <v>4800</v>
      </c>
      <c r="E39" s="35"/>
      <c r="F39" s="35">
        <f>D39+E39</f>
        <v>4800</v>
      </c>
      <c r="G39" s="35"/>
      <c r="H39" s="35"/>
      <c r="I39" s="35">
        <f>G39+H39</f>
        <v>0</v>
      </c>
      <c r="J39" s="40">
        <f>F39+I39</f>
        <v>4800</v>
      </c>
    </row>
    <row r="40" spans="1:10" s="3" customFormat="1" ht="36.75" customHeight="1">
      <c r="A40" s="65" t="s">
        <v>52</v>
      </c>
      <c r="B40" s="69" t="s">
        <v>53</v>
      </c>
      <c r="C40" s="53" t="s">
        <v>54</v>
      </c>
      <c r="D40" s="35"/>
      <c r="E40" s="35"/>
      <c r="F40" s="35">
        <f t="shared" si="1"/>
        <v>0</v>
      </c>
      <c r="G40" s="35">
        <v>8580</v>
      </c>
      <c r="H40" s="35"/>
      <c r="I40" s="35">
        <f t="shared" si="3"/>
        <v>8580</v>
      </c>
      <c r="J40" s="40">
        <f t="shared" si="2"/>
        <v>8580</v>
      </c>
    </row>
    <row r="41" spans="1:10" s="3" customFormat="1" ht="35.25" customHeight="1">
      <c r="A41" s="65" t="s">
        <v>55</v>
      </c>
      <c r="B41" s="69" t="s">
        <v>56</v>
      </c>
      <c r="C41" s="53" t="s">
        <v>54</v>
      </c>
      <c r="D41" s="35"/>
      <c r="E41" s="35"/>
      <c r="F41" s="35">
        <f t="shared" si="1"/>
        <v>0</v>
      </c>
      <c r="G41" s="35">
        <v>-8580</v>
      </c>
      <c r="H41" s="35"/>
      <c r="I41" s="35">
        <f t="shared" si="3"/>
        <v>-8580</v>
      </c>
      <c r="J41" s="40">
        <f t="shared" si="2"/>
        <v>-8580</v>
      </c>
    </row>
    <row r="42" spans="1:10" s="3" customFormat="1" ht="53.25" customHeight="1">
      <c r="A42" s="115" t="s">
        <v>141</v>
      </c>
      <c r="B42" s="116" t="s">
        <v>142</v>
      </c>
      <c r="C42" s="79" t="s">
        <v>144</v>
      </c>
      <c r="D42" s="35"/>
      <c r="E42" s="35"/>
      <c r="F42" s="35">
        <f t="shared" si="1"/>
        <v>0</v>
      </c>
      <c r="G42" s="35">
        <v>119239</v>
      </c>
      <c r="H42" s="35"/>
      <c r="I42" s="35">
        <f t="shared" si="3"/>
        <v>119239</v>
      </c>
      <c r="J42" s="40">
        <f t="shared" si="2"/>
        <v>119239</v>
      </c>
    </row>
    <row r="43" spans="1:10" s="3" customFormat="1" ht="53.25" customHeight="1">
      <c r="A43" s="115"/>
      <c r="B43" s="117"/>
      <c r="C43" s="80" t="s">
        <v>145</v>
      </c>
      <c r="D43" s="35">
        <v>58230</v>
      </c>
      <c r="E43" s="35"/>
      <c r="F43" s="35">
        <f t="shared" si="1"/>
        <v>58230</v>
      </c>
      <c r="G43" s="35">
        <v>99750</v>
      </c>
      <c r="H43" s="35"/>
      <c r="I43" s="35">
        <f t="shared" si="3"/>
        <v>99750</v>
      </c>
      <c r="J43" s="40">
        <f t="shared" si="2"/>
        <v>157980</v>
      </c>
    </row>
    <row r="44" spans="1:10" s="3" customFormat="1" ht="30" customHeight="1">
      <c r="A44" s="63" t="s">
        <v>13</v>
      </c>
      <c r="B44" s="64" t="s">
        <v>14</v>
      </c>
      <c r="C44" s="11"/>
      <c r="D44" s="40">
        <f aca="true" t="shared" si="4" ref="D44:I44">D47+D48+D50+D51+D52+D55+D56+D57+D59+D60+D67+D54+D61</f>
        <v>1251099</v>
      </c>
      <c r="E44" s="40">
        <f t="shared" si="4"/>
        <v>51090</v>
      </c>
      <c r="F44" s="40">
        <f t="shared" si="4"/>
        <v>1302189</v>
      </c>
      <c r="G44" s="40">
        <f t="shared" si="4"/>
        <v>664508</v>
      </c>
      <c r="H44" s="40">
        <f t="shared" si="4"/>
        <v>-117594</v>
      </c>
      <c r="I44" s="40">
        <f t="shared" si="4"/>
        <v>546914</v>
      </c>
      <c r="J44" s="40">
        <f t="shared" si="2"/>
        <v>1849103</v>
      </c>
    </row>
    <row r="45" spans="1:10" s="7" customFormat="1" ht="19.5" customHeight="1" hidden="1">
      <c r="A45" s="105" t="s">
        <v>63</v>
      </c>
      <c r="B45" s="106"/>
      <c r="C45" s="13"/>
      <c r="D45" s="51">
        <f>D62+D64</f>
        <v>0</v>
      </c>
      <c r="E45" s="51"/>
      <c r="F45" s="35">
        <f t="shared" si="1"/>
        <v>0</v>
      </c>
      <c r="G45" s="51">
        <f>G62+G64</f>
        <v>0</v>
      </c>
      <c r="H45" s="51"/>
      <c r="I45" s="35">
        <f t="shared" si="3"/>
        <v>0</v>
      </c>
      <c r="J45" s="40">
        <f t="shared" si="2"/>
        <v>0</v>
      </c>
    </row>
    <row r="46" spans="1:10" s="7" customFormat="1" ht="19.5" customHeight="1" hidden="1">
      <c r="A46" s="105" t="s">
        <v>81</v>
      </c>
      <c r="B46" s="106"/>
      <c r="C46" s="13"/>
      <c r="D46" s="51"/>
      <c r="E46" s="51"/>
      <c r="F46" s="35">
        <f t="shared" si="1"/>
        <v>0</v>
      </c>
      <c r="G46" s="51"/>
      <c r="H46" s="51"/>
      <c r="I46" s="35">
        <f t="shared" si="3"/>
        <v>0</v>
      </c>
      <c r="J46" s="40">
        <f t="shared" si="2"/>
        <v>0</v>
      </c>
    </row>
    <row r="47" spans="1:10" s="3" customFormat="1" ht="19.5" customHeight="1">
      <c r="A47" s="88" t="s">
        <v>33</v>
      </c>
      <c r="B47" s="118" t="s">
        <v>15</v>
      </c>
      <c r="C47" s="11" t="s">
        <v>47</v>
      </c>
      <c r="D47" s="35">
        <v>720759</v>
      </c>
      <c r="E47" s="35">
        <v>10000</v>
      </c>
      <c r="F47" s="35">
        <f t="shared" si="1"/>
        <v>730759</v>
      </c>
      <c r="G47" s="35">
        <v>310000</v>
      </c>
      <c r="H47" s="35">
        <v>-54200</v>
      </c>
      <c r="I47" s="35">
        <f t="shared" si="3"/>
        <v>255800</v>
      </c>
      <c r="J47" s="40">
        <f t="shared" si="2"/>
        <v>986559</v>
      </c>
    </row>
    <row r="48" spans="1:10" s="3" customFormat="1" ht="46.5" customHeight="1">
      <c r="A48" s="88"/>
      <c r="B48" s="118"/>
      <c r="C48" s="54" t="s">
        <v>48</v>
      </c>
      <c r="D48" s="35">
        <v>1300</v>
      </c>
      <c r="E48" s="35"/>
      <c r="F48" s="35">
        <f t="shared" si="1"/>
        <v>1300</v>
      </c>
      <c r="G48" s="35"/>
      <c r="H48" s="35"/>
      <c r="I48" s="35">
        <f t="shared" si="3"/>
        <v>0</v>
      </c>
      <c r="J48" s="40">
        <f t="shared" si="2"/>
        <v>1300</v>
      </c>
    </row>
    <row r="49" spans="1:10" s="3" customFormat="1" ht="33" customHeight="1">
      <c r="A49" s="88"/>
      <c r="B49" s="118"/>
      <c r="C49" s="11" t="s">
        <v>98</v>
      </c>
      <c r="D49" s="35"/>
      <c r="E49" s="35"/>
      <c r="F49" s="35">
        <f t="shared" si="1"/>
        <v>0</v>
      </c>
      <c r="G49" s="35"/>
      <c r="H49" s="35"/>
      <c r="I49" s="35">
        <f t="shared" si="3"/>
        <v>0</v>
      </c>
      <c r="J49" s="40">
        <f t="shared" si="2"/>
        <v>0</v>
      </c>
    </row>
    <row r="50" spans="1:10" s="3" customFormat="1" ht="32.25" customHeight="1">
      <c r="A50" s="88"/>
      <c r="B50" s="118"/>
      <c r="C50" s="11" t="s">
        <v>99</v>
      </c>
      <c r="D50" s="35">
        <v>6800</v>
      </c>
      <c r="E50" s="35"/>
      <c r="F50" s="35">
        <f t="shared" si="1"/>
        <v>6800</v>
      </c>
      <c r="G50" s="35">
        <v>3200</v>
      </c>
      <c r="H50" s="35"/>
      <c r="I50" s="35">
        <f t="shared" si="3"/>
        <v>3200</v>
      </c>
      <c r="J50" s="40">
        <f t="shared" si="2"/>
        <v>10000</v>
      </c>
    </row>
    <row r="51" spans="1:10" s="3" customFormat="1" ht="31.5" customHeight="1">
      <c r="A51" s="88"/>
      <c r="B51" s="118"/>
      <c r="C51" s="11" t="s">
        <v>61</v>
      </c>
      <c r="D51" s="35">
        <v>69968</v>
      </c>
      <c r="E51" s="35">
        <v>33550</v>
      </c>
      <c r="F51" s="35">
        <f t="shared" si="1"/>
        <v>103518</v>
      </c>
      <c r="G51" s="35">
        <v>351308</v>
      </c>
      <c r="H51" s="35">
        <v>-63394</v>
      </c>
      <c r="I51" s="35">
        <f t="shared" si="3"/>
        <v>287914</v>
      </c>
      <c r="J51" s="40">
        <f t="shared" si="2"/>
        <v>391432</v>
      </c>
    </row>
    <row r="52" spans="1:10" s="3" customFormat="1" ht="43.5" customHeight="1">
      <c r="A52" s="88"/>
      <c r="B52" s="118"/>
      <c r="C52" s="11" t="s">
        <v>62</v>
      </c>
      <c r="D52" s="35">
        <v>15670</v>
      </c>
      <c r="E52" s="35">
        <v>8500</v>
      </c>
      <c r="F52" s="35">
        <f t="shared" si="1"/>
        <v>24170</v>
      </c>
      <c r="G52" s="35"/>
      <c r="H52" s="35"/>
      <c r="I52" s="35">
        <f t="shared" si="3"/>
        <v>0</v>
      </c>
      <c r="J52" s="40">
        <f t="shared" si="2"/>
        <v>24170</v>
      </c>
    </row>
    <row r="53" spans="1:10" s="3" customFormat="1" ht="21.75" customHeight="1" hidden="1">
      <c r="A53" s="83" t="s">
        <v>34</v>
      </c>
      <c r="B53" s="85" t="s">
        <v>16</v>
      </c>
      <c r="C53" s="11" t="s">
        <v>62</v>
      </c>
      <c r="D53" s="35"/>
      <c r="E53" s="35"/>
      <c r="F53" s="35">
        <f t="shared" si="1"/>
        <v>0</v>
      </c>
      <c r="G53" s="35"/>
      <c r="H53" s="35"/>
      <c r="I53" s="35">
        <f t="shared" si="3"/>
        <v>0</v>
      </c>
      <c r="J53" s="40">
        <f t="shared" si="2"/>
        <v>0</v>
      </c>
    </row>
    <row r="54" spans="1:10" s="3" customFormat="1" ht="21.75" customHeight="1">
      <c r="A54" s="87"/>
      <c r="B54" s="113"/>
      <c r="C54" s="11" t="s">
        <v>137</v>
      </c>
      <c r="D54" s="35">
        <v>41200</v>
      </c>
      <c r="E54" s="35"/>
      <c r="F54" s="35">
        <f t="shared" si="1"/>
        <v>41200</v>
      </c>
      <c r="G54" s="35"/>
      <c r="H54" s="35"/>
      <c r="I54" s="35">
        <f t="shared" si="3"/>
        <v>0</v>
      </c>
      <c r="J54" s="40">
        <f t="shared" si="2"/>
        <v>41200</v>
      </c>
    </row>
    <row r="55" spans="1:10" s="3" customFormat="1" ht="35.25" customHeight="1">
      <c r="A55" s="84"/>
      <c r="B55" s="86"/>
      <c r="C55" s="11" t="s">
        <v>99</v>
      </c>
      <c r="D55" s="35">
        <v>10500</v>
      </c>
      <c r="E55" s="35"/>
      <c r="F55" s="35">
        <f t="shared" si="1"/>
        <v>10500</v>
      </c>
      <c r="G55" s="35"/>
      <c r="H55" s="35"/>
      <c r="I55" s="35">
        <f t="shared" si="3"/>
        <v>0</v>
      </c>
      <c r="J55" s="40">
        <f t="shared" si="2"/>
        <v>10500</v>
      </c>
    </row>
    <row r="56" spans="1:10" s="3" customFormat="1" ht="25.5" customHeight="1">
      <c r="A56" s="88" t="s">
        <v>35</v>
      </c>
      <c r="B56" s="89" t="s">
        <v>24</v>
      </c>
      <c r="C56" s="11" t="s">
        <v>61</v>
      </c>
      <c r="D56" s="35">
        <v>2550</v>
      </c>
      <c r="E56" s="35">
        <v>-2550</v>
      </c>
      <c r="F56" s="35">
        <f t="shared" si="1"/>
        <v>0</v>
      </c>
      <c r="G56" s="35"/>
      <c r="H56" s="35"/>
      <c r="I56" s="35">
        <f t="shared" si="3"/>
        <v>0</v>
      </c>
      <c r="J56" s="40">
        <f t="shared" si="2"/>
        <v>0</v>
      </c>
    </row>
    <row r="57" spans="1:10" s="3" customFormat="1" ht="32.25" customHeight="1">
      <c r="A57" s="88"/>
      <c r="B57" s="89"/>
      <c r="C57" s="11" t="s">
        <v>99</v>
      </c>
      <c r="D57" s="35">
        <v>100</v>
      </c>
      <c r="E57" s="35"/>
      <c r="F57" s="35">
        <f t="shared" si="1"/>
        <v>100</v>
      </c>
      <c r="G57" s="35"/>
      <c r="H57" s="35"/>
      <c r="I57" s="35">
        <f t="shared" si="3"/>
        <v>0</v>
      </c>
      <c r="J57" s="40">
        <f t="shared" si="2"/>
        <v>100</v>
      </c>
    </row>
    <row r="58" spans="1:10" s="3" customFormat="1" ht="27" customHeight="1" hidden="1">
      <c r="A58" s="88"/>
      <c r="B58" s="89"/>
      <c r="C58" s="11" t="s">
        <v>62</v>
      </c>
      <c r="D58" s="35"/>
      <c r="E58" s="35"/>
      <c r="F58" s="35">
        <f t="shared" si="1"/>
        <v>0</v>
      </c>
      <c r="G58" s="35"/>
      <c r="H58" s="35"/>
      <c r="I58" s="35">
        <f t="shared" si="3"/>
        <v>0</v>
      </c>
      <c r="J58" s="40">
        <f t="shared" si="2"/>
        <v>0</v>
      </c>
    </row>
    <row r="59" spans="1:10" s="3" customFormat="1" ht="21" customHeight="1">
      <c r="A59" s="65" t="s">
        <v>36</v>
      </c>
      <c r="B59" s="69" t="s">
        <v>17</v>
      </c>
      <c r="C59" s="11" t="s">
        <v>61</v>
      </c>
      <c r="D59" s="35">
        <v>5663</v>
      </c>
      <c r="E59" s="35"/>
      <c r="F59" s="35">
        <f t="shared" si="1"/>
        <v>5663</v>
      </c>
      <c r="G59" s="35"/>
      <c r="H59" s="35"/>
      <c r="I59" s="35">
        <f t="shared" si="3"/>
        <v>0</v>
      </c>
      <c r="J59" s="40">
        <f t="shared" si="2"/>
        <v>5663</v>
      </c>
    </row>
    <row r="60" spans="1:10" s="3" customFormat="1" ht="37.5" customHeight="1">
      <c r="A60" s="66" t="s">
        <v>79</v>
      </c>
      <c r="B60" s="68" t="s">
        <v>117</v>
      </c>
      <c r="C60" s="11" t="s">
        <v>61</v>
      </c>
      <c r="D60" s="35">
        <v>6360</v>
      </c>
      <c r="E60" s="35">
        <v>1590</v>
      </c>
      <c r="F60" s="35">
        <f t="shared" si="1"/>
        <v>7950</v>
      </c>
      <c r="G60" s="35"/>
      <c r="H60" s="35"/>
      <c r="I60" s="35">
        <f t="shared" si="3"/>
        <v>0</v>
      </c>
      <c r="J60" s="40">
        <f t="shared" si="2"/>
        <v>7950</v>
      </c>
    </row>
    <row r="61" spans="1:10" s="4" customFormat="1" ht="65.25" customHeight="1">
      <c r="A61" s="65" t="s">
        <v>41</v>
      </c>
      <c r="B61" s="69" t="s">
        <v>18</v>
      </c>
      <c r="C61" s="11" t="s">
        <v>138</v>
      </c>
      <c r="D61" s="35">
        <v>359150</v>
      </c>
      <c r="E61" s="35"/>
      <c r="F61" s="35">
        <f t="shared" si="1"/>
        <v>359150</v>
      </c>
      <c r="G61" s="35"/>
      <c r="H61" s="35"/>
      <c r="I61" s="35">
        <f t="shared" si="3"/>
        <v>0</v>
      </c>
      <c r="J61" s="40">
        <f t="shared" si="2"/>
        <v>359150</v>
      </c>
    </row>
    <row r="62" spans="1:10" s="4" customFormat="1" ht="20.25" customHeight="1" hidden="1">
      <c r="A62" s="105" t="s">
        <v>63</v>
      </c>
      <c r="B62" s="106"/>
      <c r="C62" s="11"/>
      <c r="D62" s="36"/>
      <c r="E62" s="56"/>
      <c r="F62" s="35">
        <f t="shared" si="1"/>
        <v>0</v>
      </c>
      <c r="G62" s="39"/>
      <c r="H62" s="39"/>
      <c r="I62" s="35">
        <f t="shared" si="3"/>
        <v>0</v>
      </c>
      <c r="J62" s="40">
        <f t="shared" si="2"/>
        <v>0</v>
      </c>
    </row>
    <row r="63" spans="1:10" s="4" customFormat="1" ht="34.5" customHeight="1" hidden="1">
      <c r="A63" s="65" t="s">
        <v>72</v>
      </c>
      <c r="B63" s="69" t="s">
        <v>73</v>
      </c>
      <c r="C63" s="41" t="s">
        <v>80</v>
      </c>
      <c r="D63" s="35"/>
      <c r="E63" s="39"/>
      <c r="F63" s="35">
        <f t="shared" si="1"/>
        <v>0</v>
      </c>
      <c r="G63" s="39"/>
      <c r="H63" s="39"/>
      <c r="I63" s="35">
        <f t="shared" si="3"/>
        <v>0</v>
      </c>
      <c r="J63" s="40">
        <f t="shared" si="2"/>
        <v>0</v>
      </c>
    </row>
    <row r="64" spans="1:10" s="6" customFormat="1" ht="19.5" customHeight="1" hidden="1">
      <c r="A64" s="105" t="s">
        <v>63</v>
      </c>
      <c r="B64" s="106"/>
      <c r="C64" s="13"/>
      <c r="D64" s="36"/>
      <c r="E64" s="36"/>
      <c r="F64" s="35">
        <f t="shared" si="1"/>
        <v>0</v>
      </c>
      <c r="G64" s="36"/>
      <c r="H64" s="36"/>
      <c r="I64" s="35">
        <f t="shared" si="3"/>
        <v>0</v>
      </c>
      <c r="J64" s="40">
        <f t="shared" si="2"/>
        <v>0</v>
      </c>
    </row>
    <row r="65" spans="1:10" s="4" customFormat="1" ht="36.75" customHeight="1" hidden="1">
      <c r="A65" s="65" t="s">
        <v>75</v>
      </c>
      <c r="B65" s="67" t="s">
        <v>76</v>
      </c>
      <c r="C65" s="11"/>
      <c r="D65" s="35"/>
      <c r="E65" s="39"/>
      <c r="F65" s="35">
        <f t="shared" si="1"/>
        <v>0</v>
      </c>
      <c r="G65" s="39"/>
      <c r="H65" s="39"/>
      <c r="I65" s="35">
        <f t="shared" si="3"/>
        <v>0</v>
      </c>
      <c r="J65" s="40">
        <f t="shared" si="2"/>
        <v>0</v>
      </c>
    </row>
    <row r="66" spans="1:10" s="6" customFormat="1" ht="19.5" customHeight="1" hidden="1">
      <c r="A66" s="105" t="s">
        <v>63</v>
      </c>
      <c r="B66" s="106"/>
      <c r="C66" s="13"/>
      <c r="D66" s="36"/>
      <c r="E66" s="36"/>
      <c r="F66" s="35">
        <f t="shared" si="1"/>
        <v>0</v>
      </c>
      <c r="G66" s="36"/>
      <c r="H66" s="36"/>
      <c r="I66" s="35">
        <f t="shared" si="3"/>
        <v>0</v>
      </c>
      <c r="J66" s="40">
        <f t="shared" si="2"/>
        <v>0</v>
      </c>
    </row>
    <row r="67" spans="1:10" s="3" customFormat="1" ht="36" customHeight="1">
      <c r="A67" s="65" t="s">
        <v>19</v>
      </c>
      <c r="B67" s="69" t="s">
        <v>20</v>
      </c>
      <c r="C67" s="53" t="s">
        <v>49</v>
      </c>
      <c r="D67" s="35">
        <v>11079</v>
      </c>
      <c r="E67" s="35"/>
      <c r="F67" s="35">
        <f t="shared" si="1"/>
        <v>11079</v>
      </c>
      <c r="G67" s="35"/>
      <c r="H67" s="35"/>
      <c r="I67" s="35">
        <f t="shared" si="3"/>
        <v>0</v>
      </c>
      <c r="J67" s="40">
        <f t="shared" si="2"/>
        <v>11079</v>
      </c>
    </row>
    <row r="68" spans="1:10" s="3" customFormat="1" ht="36" customHeight="1" hidden="1">
      <c r="A68" s="65" t="s">
        <v>92</v>
      </c>
      <c r="B68" s="69" t="s">
        <v>93</v>
      </c>
      <c r="C68" s="11" t="s">
        <v>47</v>
      </c>
      <c r="D68" s="35"/>
      <c r="E68" s="35"/>
      <c r="F68" s="35">
        <f t="shared" si="1"/>
        <v>0</v>
      </c>
      <c r="G68" s="35"/>
      <c r="H68" s="35"/>
      <c r="I68" s="35">
        <f t="shared" si="3"/>
        <v>0</v>
      </c>
      <c r="J68" s="40">
        <f t="shared" si="2"/>
        <v>0</v>
      </c>
    </row>
    <row r="69" spans="1:10" s="3" customFormat="1" ht="36" customHeight="1">
      <c r="A69" s="70" t="s">
        <v>111</v>
      </c>
      <c r="B69" s="64" t="s">
        <v>112</v>
      </c>
      <c r="C69" s="11"/>
      <c r="D69" s="55">
        <f>D70</f>
        <v>25000</v>
      </c>
      <c r="E69" s="55">
        <f>E70</f>
        <v>0</v>
      </c>
      <c r="F69" s="55">
        <f t="shared" si="1"/>
        <v>25000</v>
      </c>
      <c r="G69" s="55">
        <f>G70</f>
        <v>0</v>
      </c>
      <c r="H69" s="55">
        <f>H70</f>
        <v>0</v>
      </c>
      <c r="I69" s="55">
        <f t="shared" si="3"/>
        <v>0</v>
      </c>
      <c r="J69" s="40">
        <f t="shared" si="2"/>
        <v>25000</v>
      </c>
    </row>
    <row r="70" spans="1:10" s="3" customFormat="1" ht="36" customHeight="1">
      <c r="A70" s="65" t="s">
        <v>113</v>
      </c>
      <c r="B70" s="69" t="s">
        <v>114</v>
      </c>
      <c r="C70" s="11" t="s">
        <v>115</v>
      </c>
      <c r="D70" s="35">
        <v>25000</v>
      </c>
      <c r="E70" s="35"/>
      <c r="F70" s="35">
        <f t="shared" si="1"/>
        <v>25000</v>
      </c>
      <c r="G70" s="35"/>
      <c r="H70" s="35"/>
      <c r="I70" s="35">
        <f t="shared" si="3"/>
        <v>0</v>
      </c>
      <c r="J70" s="40">
        <f t="shared" si="2"/>
        <v>25000</v>
      </c>
    </row>
    <row r="71" spans="1:10" s="3" customFormat="1" ht="37.5" customHeight="1">
      <c r="A71" s="63" t="s">
        <v>21</v>
      </c>
      <c r="B71" s="64" t="s">
        <v>22</v>
      </c>
      <c r="C71" s="11"/>
      <c r="D71" s="40">
        <f>D72+D73+D74+D75+D76+D77+D79+D82+D84+D80</f>
        <v>135395</v>
      </c>
      <c r="E71" s="40">
        <f aca="true" t="shared" si="5" ref="E71:J71">E72+E73+E74+E75+E76+E77+E79+E82+E84+E80</f>
        <v>0</v>
      </c>
      <c r="F71" s="40">
        <f t="shared" si="5"/>
        <v>135395</v>
      </c>
      <c r="G71" s="40">
        <f t="shared" si="5"/>
        <v>0</v>
      </c>
      <c r="H71" s="40">
        <f t="shared" si="5"/>
        <v>0</v>
      </c>
      <c r="I71" s="40">
        <f t="shared" si="5"/>
        <v>0</v>
      </c>
      <c r="J71" s="40">
        <f t="shared" si="5"/>
        <v>135395</v>
      </c>
    </row>
    <row r="72" spans="1:10" s="3" customFormat="1" ht="46.5" customHeight="1">
      <c r="A72" s="83" t="s">
        <v>37</v>
      </c>
      <c r="B72" s="110" t="s">
        <v>23</v>
      </c>
      <c r="C72" s="11" t="s">
        <v>106</v>
      </c>
      <c r="D72" s="35">
        <v>3864</v>
      </c>
      <c r="E72" s="35"/>
      <c r="F72" s="35">
        <f t="shared" si="1"/>
        <v>3864</v>
      </c>
      <c r="G72" s="35"/>
      <c r="H72" s="35"/>
      <c r="I72" s="35">
        <f t="shared" si="3"/>
        <v>0</v>
      </c>
      <c r="J72" s="40">
        <f t="shared" si="2"/>
        <v>3864</v>
      </c>
    </row>
    <row r="73" spans="1:10" s="3" customFormat="1" ht="39.75" customHeight="1">
      <c r="A73" s="87"/>
      <c r="B73" s="111"/>
      <c r="C73" s="11" t="s">
        <v>100</v>
      </c>
      <c r="D73" s="35"/>
      <c r="E73" s="35"/>
      <c r="F73" s="35">
        <f t="shared" si="1"/>
        <v>0</v>
      </c>
      <c r="G73" s="35"/>
      <c r="H73" s="35"/>
      <c r="I73" s="35">
        <f t="shared" si="3"/>
        <v>0</v>
      </c>
      <c r="J73" s="40">
        <f t="shared" si="2"/>
        <v>0</v>
      </c>
    </row>
    <row r="74" spans="1:10" s="3" customFormat="1" ht="33" customHeight="1">
      <c r="A74" s="87"/>
      <c r="B74" s="111"/>
      <c r="C74" s="11" t="s">
        <v>101</v>
      </c>
      <c r="D74" s="35">
        <v>20000</v>
      </c>
      <c r="E74" s="35"/>
      <c r="F74" s="35">
        <f t="shared" si="1"/>
        <v>20000</v>
      </c>
      <c r="G74" s="35"/>
      <c r="H74" s="35"/>
      <c r="I74" s="35">
        <f t="shared" si="3"/>
        <v>0</v>
      </c>
      <c r="J74" s="40">
        <f t="shared" si="2"/>
        <v>20000</v>
      </c>
    </row>
    <row r="75" spans="1:10" s="3" customFormat="1" ht="33" customHeight="1">
      <c r="A75" s="87"/>
      <c r="B75" s="111"/>
      <c r="C75" s="11" t="s">
        <v>102</v>
      </c>
      <c r="D75" s="35">
        <v>3600</v>
      </c>
      <c r="E75" s="35"/>
      <c r="F75" s="35">
        <f t="shared" si="1"/>
        <v>3600</v>
      </c>
      <c r="G75" s="35"/>
      <c r="H75" s="35"/>
      <c r="I75" s="35">
        <f t="shared" si="3"/>
        <v>0</v>
      </c>
      <c r="J75" s="40">
        <f t="shared" si="2"/>
        <v>3600</v>
      </c>
    </row>
    <row r="76" spans="1:10" s="3" customFormat="1" ht="46.5" customHeight="1">
      <c r="A76" s="87"/>
      <c r="B76" s="111"/>
      <c r="C76" s="11" t="s">
        <v>105</v>
      </c>
      <c r="D76" s="35">
        <v>9171</v>
      </c>
      <c r="E76" s="35"/>
      <c r="F76" s="35">
        <f t="shared" si="1"/>
        <v>9171</v>
      </c>
      <c r="G76" s="35"/>
      <c r="H76" s="35"/>
      <c r="I76" s="35">
        <f t="shared" si="3"/>
        <v>0</v>
      </c>
      <c r="J76" s="40">
        <f t="shared" si="2"/>
        <v>9171</v>
      </c>
    </row>
    <row r="77" spans="1:10" s="3" customFormat="1" ht="30.75" customHeight="1">
      <c r="A77" s="87"/>
      <c r="B77" s="111"/>
      <c r="C77" s="11" t="s">
        <v>104</v>
      </c>
      <c r="D77" s="35">
        <v>10080</v>
      </c>
      <c r="E77" s="35"/>
      <c r="F77" s="35">
        <f t="shared" si="1"/>
        <v>10080</v>
      </c>
      <c r="G77" s="35"/>
      <c r="H77" s="35"/>
      <c r="I77" s="35">
        <f t="shared" si="3"/>
        <v>0</v>
      </c>
      <c r="J77" s="40">
        <f t="shared" si="2"/>
        <v>10080</v>
      </c>
    </row>
    <row r="78" spans="1:10" s="3" customFormat="1" ht="35.25" customHeight="1" hidden="1">
      <c r="A78" s="87"/>
      <c r="B78" s="111"/>
      <c r="C78" s="41" t="s">
        <v>70</v>
      </c>
      <c r="D78" s="35"/>
      <c r="E78" s="35"/>
      <c r="F78" s="35">
        <f t="shared" si="1"/>
        <v>0</v>
      </c>
      <c r="G78" s="35"/>
      <c r="H78" s="35"/>
      <c r="I78" s="35">
        <f t="shared" si="3"/>
        <v>0</v>
      </c>
      <c r="J78" s="40">
        <f t="shared" si="2"/>
        <v>0</v>
      </c>
    </row>
    <row r="79" spans="1:10" s="3" customFormat="1" ht="31.5" customHeight="1">
      <c r="A79" s="84"/>
      <c r="B79" s="112"/>
      <c r="C79" s="11" t="s">
        <v>87</v>
      </c>
      <c r="D79" s="35">
        <v>5280</v>
      </c>
      <c r="E79" s="35"/>
      <c r="F79" s="35">
        <f t="shared" si="1"/>
        <v>5280</v>
      </c>
      <c r="G79" s="35"/>
      <c r="H79" s="35"/>
      <c r="I79" s="35">
        <f t="shared" si="3"/>
        <v>0</v>
      </c>
      <c r="J79" s="40">
        <f t="shared" si="2"/>
        <v>5280</v>
      </c>
    </row>
    <row r="80" spans="1:10" s="3" customFormat="1" ht="54.75" customHeight="1">
      <c r="A80" s="65" t="s">
        <v>130</v>
      </c>
      <c r="B80" s="75" t="s">
        <v>131</v>
      </c>
      <c r="C80" s="11" t="s">
        <v>100</v>
      </c>
      <c r="D80" s="35">
        <v>65400</v>
      </c>
      <c r="E80" s="35"/>
      <c r="F80" s="35">
        <f t="shared" si="1"/>
        <v>65400</v>
      </c>
      <c r="G80" s="35"/>
      <c r="H80" s="35"/>
      <c r="I80" s="35"/>
      <c r="J80" s="40">
        <f t="shared" si="2"/>
        <v>65400</v>
      </c>
    </row>
    <row r="81" spans="1:10" s="3" customFormat="1" ht="43.5" customHeight="1" hidden="1">
      <c r="A81" s="83" t="s">
        <v>42</v>
      </c>
      <c r="B81" s="85" t="s">
        <v>88</v>
      </c>
      <c r="C81" s="11" t="s">
        <v>78</v>
      </c>
      <c r="D81" s="35"/>
      <c r="E81" s="35"/>
      <c r="F81" s="35">
        <f t="shared" si="1"/>
        <v>0</v>
      </c>
      <c r="G81" s="35"/>
      <c r="H81" s="35"/>
      <c r="I81" s="35">
        <f t="shared" si="3"/>
        <v>0</v>
      </c>
      <c r="J81" s="40">
        <f t="shared" si="2"/>
        <v>0</v>
      </c>
    </row>
    <row r="82" spans="1:10" s="3" customFormat="1" ht="59.25" customHeight="1">
      <c r="A82" s="84"/>
      <c r="B82" s="86"/>
      <c r="C82" s="11" t="s">
        <v>87</v>
      </c>
      <c r="D82" s="35">
        <v>15000</v>
      </c>
      <c r="E82" s="35"/>
      <c r="F82" s="35">
        <f t="shared" si="1"/>
        <v>15000</v>
      </c>
      <c r="G82" s="35"/>
      <c r="H82" s="35"/>
      <c r="I82" s="35">
        <f t="shared" si="3"/>
        <v>0</v>
      </c>
      <c r="J82" s="40">
        <f t="shared" si="2"/>
        <v>15000</v>
      </c>
    </row>
    <row r="83" spans="1:10" s="3" customFormat="1" ht="57" customHeight="1" hidden="1">
      <c r="A83" s="66" t="s">
        <v>41</v>
      </c>
      <c r="B83" s="69" t="s">
        <v>18</v>
      </c>
      <c r="C83" s="11" t="s">
        <v>87</v>
      </c>
      <c r="D83" s="35"/>
      <c r="E83" s="35"/>
      <c r="F83" s="35">
        <f t="shared" si="1"/>
        <v>0</v>
      </c>
      <c r="G83" s="35"/>
      <c r="H83" s="35"/>
      <c r="I83" s="35">
        <f t="shared" si="3"/>
        <v>0</v>
      </c>
      <c r="J83" s="40">
        <f t="shared" si="2"/>
        <v>0</v>
      </c>
    </row>
    <row r="84" spans="1:10" s="3" customFormat="1" ht="39.75" customHeight="1">
      <c r="A84" s="65" t="s">
        <v>43</v>
      </c>
      <c r="B84" s="69" t="s">
        <v>5</v>
      </c>
      <c r="C84" s="11" t="s">
        <v>87</v>
      </c>
      <c r="D84" s="35">
        <v>3000</v>
      </c>
      <c r="E84" s="35"/>
      <c r="F84" s="35">
        <f t="shared" si="1"/>
        <v>3000</v>
      </c>
      <c r="G84" s="35"/>
      <c r="H84" s="35"/>
      <c r="I84" s="35">
        <f t="shared" si="3"/>
        <v>0</v>
      </c>
      <c r="J84" s="40">
        <f t="shared" si="2"/>
        <v>3000</v>
      </c>
    </row>
    <row r="85" spans="1:10" s="3" customFormat="1" ht="45.75" customHeight="1">
      <c r="A85" s="63" t="s">
        <v>67</v>
      </c>
      <c r="B85" s="64" t="s">
        <v>82</v>
      </c>
      <c r="C85" s="11"/>
      <c r="D85" s="40">
        <f>D86+D94+D95+D96</f>
        <v>0</v>
      </c>
      <c r="E85" s="40">
        <f>E86+E94+E95+E96</f>
        <v>0</v>
      </c>
      <c r="F85" s="55">
        <f t="shared" si="1"/>
        <v>0</v>
      </c>
      <c r="G85" s="40">
        <f>G86+G94+G95+G96</f>
        <v>1427207</v>
      </c>
      <c r="H85" s="40">
        <f>H86+H94+H95+H96</f>
        <v>0</v>
      </c>
      <c r="I85" s="55">
        <f t="shared" si="3"/>
        <v>1427207</v>
      </c>
      <c r="J85" s="40">
        <f t="shared" si="2"/>
        <v>1427207</v>
      </c>
    </row>
    <row r="86" spans="1:10" s="3" customFormat="1" ht="23.25" customHeight="1">
      <c r="A86" s="88" t="s">
        <v>69</v>
      </c>
      <c r="B86" s="89" t="s">
        <v>77</v>
      </c>
      <c r="C86" s="92" t="s">
        <v>136</v>
      </c>
      <c r="D86" s="90"/>
      <c r="E86" s="90"/>
      <c r="F86" s="90">
        <f>D86+E86</f>
        <v>0</v>
      </c>
      <c r="G86" s="122">
        <v>807207</v>
      </c>
      <c r="H86" s="90"/>
      <c r="I86" s="120">
        <f t="shared" si="3"/>
        <v>807207</v>
      </c>
      <c r="J86" s="94">
        <f t="shared" si="2"/>
        <v>807207</v>
      </c>
    </row>
    <row r="87" spans="1:10" s="3" customFormat="1" ht="25.5" customHeight="1">
      <c r="A87" s="88"/>
      <c r="B87" s="89"/>
      <c r="C87" s="93"/>
      <c r="D87" s="91"/>
      <c r="E87" s="91"/>
      <c r="F87" s="91"/>
      <c r="G87" s="122"/>
      <c r="H87" s="91"/>
      <c r="I87" s="121"/>
      <c r="J87" s="95"/>
    </row>
    <row r="88" spans="1:10" s="3" customFormat="1" ht="30" customHeight="1" hidden="1">
      <c r="A88" s="25" t="s">
        <v>67</v>
      </c>
      <c r="B88" s="19" t="s">
        <v>68</v>
      </c>
      <c r="C88" s="41"/>
      <c r="D88" s="52">
        <f>D89</f>
        <v>0</v>
      </c>
      <c r="E88" s="52"/>
      <c r="F88" s="35">
        <f t="shared" si="1"/>
        <v>0</v>
      </c>
      <c r="G88" s="35"/>
      <c r="H88" s="35"/>
      <c r="I88" s="35"/>
      <c r="J88" s="40">
        <f t="shared" si="2"/>
        <v>0</v>
      </c>
    </row>
    <row r="89" spans="1:10" s="3" customFormat="1" ht="36.75" customHeight="1" hidden="1">
      <c r="A89" s="24" t="s">
        <v>69</v>
      </c>
      <c r="B89" s="20" t="s">
        <v>77</v>
      </c>
      <c r="C89" s="41" t="s">
        <v>70</v>
      </c>
      <c r="D89" s="39"/>
      <c r="E89" s="39"/>
      <c r="F89" s="35">
        <f t="shared" si="1"/>
        <v>0</v>
      </c>
      <c r="G89" s="39"/>
      <c r="H89" s="39"/>
      <c r="I89" s="39"/>
      <c r="J89" s="40">
        <f t="shared" si="2"/>
        <v>0</v>
      </c>
    </row>
    <row r="90" spans="1:10" s="7" customFormat="1" ht="23.25" customHeight="1" hidden="1">
      <c r="A90" s="81" t="s">
        <v>74</v>
      </c>
      <c r="B90" s="82"/>
      <c r="C90" s="42"/>
      <c r="D90" s="56"/>
      <c r="E90" s="56"/>
      <c r="F90" s="35">
        <f t="shared" si="1"/>
        <v>0</v>
      </c>
      <c r="G90" s="36"/>
      <c r="H90" s="36"/>
      <c r="I90" s="36"/>
      <c r="J90" s="40">
        <f t="shared" si="2"/>
        <v>0</v>
      </c>
    </row>
    <row r="91" spans="1:10" s="7" customFormat="1" ht="61.5" customHeight="1" hidden="1">
      <c r="A91" s="25" t="s">
        <v>67</v>
      </c>
      <c r="B91" s="30" t="s">
        <v>82</v>
      </c>
      <c r="C91" s="42"/>
      <c r="D91" s="52">
        <f>D92</f>
        <v>0</v>
      </c>
      <c r="E91" s="52"/>
      <c r="F91" s="35">
        <f aca="true" t="shared" si="6" ref="F91:F97">D91+E91</f>
        <v>0</v>
      </c>
      <c r="G91" s="52">
        <f>G92</f>
        <v>0</v>
      </c>
      <c r="H91" s="52"/>
      <c r="I91" s="52"/>
      <c r="J91" s="40">
        <f aca="true" t="shared" si="7" ref="J91:J97">F91+I91</f>
        <v>0</v>
      </c>
    </row>
    <row r="92" spans="1:10" s="7" customFormat="1" ht="35.25" customHeight="1" hidden="1">
      <c r="A92" s="24" t="s">
        <v>69</v>
      </c>
      <c r="B92" s="31" t="s">
        <v>77</v>
      </c>
      <c r="C92" s="41" t="s">
        <v>80</v>
      </c>
      <c r="D92" s="39"/>
      <c r="E92" s="39"/>
      <c r="F92" s="35">
        <f t="shared" si="6"/>
        <v>0</v>
      </c>
      <c r="G92" s="36"/>
      <c r="H92" s="36"/>
      <c r="I92" s="36"/>
      <c r="J92" s="40">
        <f t="shared" si="7"/>
        <v>0</v>
      </c>
    </row>
    <row r="93" spans="1:10" s="7" customFormat="1" ht="23.25" customHeight="1" hidden="1">
      <c r="A93" s="26"/>
      <c r="B93" s="21"/>
      <c r="C93" s="42"/>
      <c r="D93" s="56"/>
      <c r="E93" s="56"/>
      <c r="F93" s="35">
        <f t="shared" si="6"/>
        <v>0</v>
      </c>
      <c r="G93" s="36"/>
      <c r="H93" s="36"/>
      <c r="I93" s="36"/>
      <c r="J93" s="40">
        <f t="shared" si="7"/>
        <v>0</v>
      </c>
    </row>
    <row r="94" spans="1:10" s="7" customFormat="1" ht="23.25" customHeight="1">
      <c r="A94" s="77" t="s">
        <v>139</v>
      </c>
      <c r="B94" s="76" t="s">
        <v>140</v>
      </c>
      <c r="C94" s="79" t="s">
        <v>143</v>
      </c>
      <c r="D94" s="56"/>
      <c r="E94" s="56"/>
      <c r="F94" s="35">
        <f t="shared" si="6"/>
        <v>0</v>
      </c>
      <c r="G94" s="78">
        <v>620000</v>
      </c>
      <c r="H94" s="78"/>
      <c r="I94" s="78">
        <f>G94+H94</f>
        <v>620000</v>
      </c>
      <c r="J94" s="40">
        <f t="shared" si="7"/>
        <v>620000</v>
      </c>
    </row>
    <row r="95" spans="1:10" s="7" customFormat="1" ht="32.25" customHeight="1" hidden="1">
      <c r="A95" s="115" t="s">
        <v>141</v>
      </c>
      <c r="B95" s="116" t="s">
        <v>142</v>
      </c>
      <c r="C95" s="79" t="s">
        <v>144</v>
      </c>
      <c r="D95" s="56"/>
      <c r="E95" s="56"/>
      <c r="F95" s="35">
        <f t="shared" si="6"/>
        <v>0</v>
      </c>
      <c r="G95" s="36"/>
      <c r="H95" s="36"/>
      <c r="I95" s="78">
        <f>G95+H95</f>
        <v>0</v>
      </c>
      <c r="J95" s="40">
        <f t="shared" si="7"/>
        <v>0</v>
      </c>
    </row>
    <row r="96" spans="1:10" s="7" customFormat="1" ht="40.5" customHeight="1" hidden="1">
      <c r="A96" s="115"/>
      <c r="B96" s="117"/>
      <c r="C96" s="80" t="s">
        <v>145</v>
      </c>
      <c r="D96" s="56"/>
      <c r="E96" s="56"/>
      <c r="F96" s="35">
        <f t="shared" si="6"/>
        <v>0</v>
      </c>
      <c r="G96" s="36"/>
      <c r="H96" s="36"/>
      <c r="I96" s="78">
        <f>G96+H96</f>
        <v>0</v>
      </c>
      <c r="J96" s="40">
        <f t="shared" si="7"/>
        <v>0</v>
      </c>
    </row>
    <row r="97" spans="1:10" s="5" customFormat="1" ht="43.5" customHeight="1">
      <c r="A97" s="114" t="s">
        <v>57</v>
      </c>
      <c r="B97" s="114"/>
      <c r="C97" s="43"/>
      <c r="D97" s="40">
        <f>D12+D44+D69+D71+D85</f>
        <v>1687773</v>
      </c>
      <c r="E97" s="40">
        <f>E12+E44+E69+E71+E85</f>
        <v>51090</v>
      </c>
      <c r="F97" s="55">
        <f t="shared" si="6"/>
        <v>1738863</v>
      </c>
      <c r="G97" s="40">
        <f>G12+G44+G85</f>
        <v>2384204</v>
      </c>
      <c r="H97" s="40">
        <f>H12+H44+H69+H71+H85</f>
        <v>-117594</v>
      </c>
      <c r="I97" s="40">
        <f>I12+I44+I69+I71+I85</f>
        <v>2266610</v>
      </c>
      <c r="J97" s="40">
        <f t="shared" si="7"/>
        <v>4005473</v>
      </c>
    </row>
    <row r="98" spans="1:10" s="8" customFormat="1" ht="24" customHeight="1" hidden="1">
      <c r="A98" s="108" t="s">
        <v>71</v>
      </c>
      <c r="B98" s="109"/>
      <c r="C98" s="57"/>
      <c r="D98" s="51"/>
      <c r="E98" s="51"/>
      <c r="F98" s="51"/>
      <c r="G98" s="51"/>
      <c r="H98" s="51"/>
      <c r="I98" s="51"/>
      <c r="J98" s="40">
        <f>D98+G98</f>
        <v>0</v>
      </c>
    </row>
    <row r="99" spans="1:10" s="8" customFormat="1" ht="21.75" customHeight="1" hidden="1">
      <c r="A99" s="108" t="s">
        <v>63</v>
      </c>
      <c r="B99" s="109"/>
      <c r="C99" s="57"/>
      <c r="D99" s="51">
        <f>D13+D45</f>
        <v>25919</v>
      </c>
      <c r="E99" s="51"/>
      <c r="F99" s="51"/>
      <c r="G99" s="51">
        <f>G13+G45</f>
        <v>0</v>
      </c>
      <c r="H99" s="51"/>
      <c r="I99" s="51"/>
      <c r="J99" s="40">
        <f>D99+G99</f>
        <v>25919</v>
      </c>
    </row>
    <row r="100" spans="1:10" s="8" customFormat="1" ht="21.75" customHeight="1">
      <c r="A100" s="32"/>
      <c r="B100" s="32"/>
      <c r="C100" s="58"/>
      <c r="D100" s="59"/>
      <c r="E100" s="59"/>
      <c r="F100" s="59"/>
      <c r="G100" s="59"/>
      <c r="H100" s="59"/>
      <c r="I100" s="59"/>
      <c r="J100" s="60"/>
    </row>
    <row r="101" spans="1:10" s="8" customFormat="1" ht="21.75" customHeight="1">
      <c r="A101" s="32"/>
      <c r="B101" s="32"/>
      <c r="C101" s="58"/>
      <c r="D101" s="59"/>
      <c r="E101" s="59"/>
      <c r="F101" s="59"/>
      <c r="G101" s="59"/>
      <c r="H101" s="59"/>
      <c r="I101" s="59"/>
      <c r="J101" s="60"/>
    </row>
    <row r="102" spans="1:10" s="8" customFormat="1" ht="21.75" customHeight="1">
      <c r="A102" s="32"/>
      <c r="B102" s="32"/>
      <c r="C102" s="58"/>
      <c r="D102" s="59"/>
      <c r="E102" s="59"/>
      <c r="F102" s="59"/>
      <c r="G102" s="59"/>
      <c r="H102" s="59"/>
      <c r="I102" s="59"/>
      <c r="J102" s="60"/>
    </row>
    <row r="103" spans="1:10" s="10" customFormat="1" ht="18" customHeight="1">
      <c r="A103" s="107" t="s">
        <v>89</v>
      </c>
      <c r="B103" s="107"/>
      <c r="C103" s="16"/>
      <c r="D103" s="37" t="s">
        <v>97</v>
      </c>
      <c r="E103" s="37"/>
      <c r="F103" s="37"/>
      <c r="G103" s="37"/>
      <c r="H103" s="37"/>
      <c r="I103" s="37"/>
      <c r="J103" s="37"/>
    </row>
    <row r="105" spans="1:10" s="3" customFormat="1" ht="15.75">
      <c r="A105" s="28"/>
      <c r="B105" s="22"/>
      <c r="C105" s="14"/>
      <c r="D105" s="61"/>
      <c r="E105" s="61"/>
      <c r="F105" s="61"/>
      <c r="G105" s="61"/>
      <c r="H105" s="61"/>
      <c r="I105" s="61"/>
      <c r="J105" s="62"/>
    </row>
    <row r="106" spans="1:10" s="3" customFormat="1" ht="15.75">
      <c r="A106" s="15"/>
      <c r="B106" s="22"/>
      <c r="C106" s="14"/>
      <c r="D106" s="61"/>
      <c r="E106" s="61"/>
      <c r="F106" s="61"/>
      <c r="G106" s="61"/>
      <c r="H106" s="61"/>
      <c r="I106" s="61"/>
      <c r="J106" s="62"/>
    </row>
    <row r="107" spans="3:10" s="3" customFormat="1" ht="15.75">
      <c r="C107" s="14"/>
      <c r="D107" s="61"/>
      <c r="E107" s="61"/>
      <c r="F107" s="61"/>
      <c r="G107" s="61"/>
      <c r="H107" s="61"/>
      <c r="I107" s="61"/>
      <c r="J107" s="62"/>
    </row>
    <row r="108" spans="3:10" s="3" customFormat="1" ht="15.75">
      <c r="C108" s="14"/>
      <c r="D108" s="61"/>
      <c r="E108" s="61"/>
      <c r="F108" s="61"/>
      <c r="G108" s="61"/>
      <c r="H108" s="61"/>
      <c r="I108" s="61"/>
      <c r="J108" s="62"/>
    </row>
    <row r="109" spans="3:10" s="3" customFormat="1" ht="15.75">
      <c r="C109" s="14"/>
      <c r="D109" s="61"/>
      <c r="E109" s="61"/>
      <c r="F109" s="61"/>
      <c r="G109" s="61"/>
      <c r="H109" s="61"/>
      <c r="I109" s="61"/>
      <c r="J109" s="62"/>
    </row>
    <row r="110" spans="1:10" s="3" customFormat="1" ht="15.75">
      <c r="A110" s="15"/>
      <c r="B110" s="22"/>
      <c r="C110" s="14"/>
      <c r="D110" s="61"/>
      <c r="E110" s="61"/>
      <c r="F110" s="61"/>
      <c r="G110" s="61"/>
      <c r="H110" s="61"/>
      <c r="I110" s="61"/>
      <c r="J110" s="62"/>
    </row>
    <row r="111" spans="1:10" s="3" customFormat="1" ht="15.75">
      <c r="A111" s="15"/>
      <c r="B111" s="22"/>
      <c r="C111" s="14"/>
      <c r="D111" s="61"/>
      <c r="E111" s="61"/>
      <c r="F111" s="61"/>
      <c r="G111" s="61"/>
      <c r="H111" s="61"/>
      <c r="I111" s="61"/>
      <c r="J111" s="62"/>
    </row>
    <row r="112" spans="1:10" s="3" customFormat="1" ht="15.75">
      <c r="A112" s="15"/>
      <c r="B112" s="22"/>
      <c r="C112" s="14"/>
      <c r="D112" s="61"/>
      <c r="E112" s="61"/>
      <c r="F112" s="61"/>
      <c r="G112" s="61"/>
      <c r="H112" s="61"/>
      <c r="I112" s="61"/>
      <c r="J112" s="62"/>
    </row>
    <row r="113" spans="1:10" s="3" customFormat="1" ht="15.75">
      <c r="A113" s="15"/>
      <c r="B113" s="22"/>
      <c r="C113" s="14"/>
      <c r="D113" s="61"/>
      <c r="E113" s="61"/>
      <c r="F113" s="61"/>
      <c r="G113" s="61"/>
      <c r="H113" s="61"/>
      <c r="I113" s="61"/>
      <c r="J113" s="62"/>
    </row>
    <row r="114" spans="1:10" s="3" customFormat="1" ht="15.75">
      <c r="A114" s="15"/>
      <c r="B114" s="22"/>
      <c r="C114" s="14"/>
      <c r="D114" s="61"/>
      <c r="E114" s="61"/>
      <c r="F114" s="61"/>
      <c r="G114" s="61"/>
      <c r="H114" s="61"/>
      <c r="I114" s="61"/>
      <c r="J114" s="62"/>
    </row>
    <row r="115" spans="1:10" s="3" customFormat="1" ht="15.75">
      <c r="A115" s="15"/>
      <c r="B115" s="22"/>
      <c r="C115" s="14"/>
      <c r="D115" s="61"/>
      <c r="E115" s="61"/>
      <c r="F115" s="61"/>
      <c r="G115" s="61"/>
      <c r="H115" s="61"/>
      <c r="I115" s="61"/>
      <c r="J115" s="62"/>
    </row>
    <row r="116" spans="1:10" s="3" customFormat="1" ht="15.75">
      <c r="A116" s="15"/>
      <c r="B116" s="22"/>
      <c r="C116" s="14"/>
      <c r="D116" s="61"/>
      <c r="E116" s="61"/>
      <c r="F116" s="61"/>
      <c r="G116" s="61"/>
      <c r="H116" s="61"/>
      <c r="I116" s="61"/>
      <c r="J116" s="62"/>
    </row>
    <row r="117" spans="1:10" s="3" customFormat="1" ht="15.75">
      <c r="A117" s="104" t="s">
        <v>83</v>
      </c>
      <c r="B117" s="104"/>
      <c r="C117" s="14"/>
      <c r="D117" s="61"/>
      <c r="E117" s="61"/>
      <c r="F117" s="61"/>
      <c r="G117" s="61"/>
      <c r="H117" s="61"/>
      <c r="I117" s="61"/>
      <c r="J117" s="62"/>
    </row>
    <row r="118" spans="1:10" s="3" customFormat="1" ht="15.75">
      <c r="A118" s="27"/>
      <c r="B118" s="22"/>
      <c r="C118" s="14"/>
      <c r="D118" s="61"/>
      <c r="E118" s="61"/>
      <c r="F118" s="61"/>
      <c r="G118" s="61"/>
      <c r="H118" s="61"/>
      <c r="I118" s="61"/>
      <c r="J118" s="62"/>
    </row>
    <row r="119" spans="1:10" s="3" customFormat="1" ht="15.75">
      <c r="A119" s="27"/>
      <c r="B119" s="22"/>
      <c r="C119" s="14"/>
      <c r="D119" s="61"/>
      <c r="E119" s="61"/>
      <c r="F119" s="61"/>
      <c r="G119" s="61"/>
      <c r="H119" s="61"/>
      <c r="I119" s="61"/>
      <c r="J119" s="62"/>
    </row>
    <row r="120" spans="3:10" s="3" customFormat="1" ht="15.75">
      <c r="C120" s="14"/>
      <c r="D120" s="61"/>
      <c r="E120" s="61"/>
      <c r="F120" s="61"/>
      <c r="G120" s="61"/>
      <c r="H120" s="61"/>
      <c r="I120" s="61"/>
      <c r="J120" s="62"/>
    </row>
    <row r="121" spans="1:10" s="3" customFormat="1" ht="15.75">
      <c r="A121" s="27"/>
      <c r="B121" s="22"/>
      <c r="C121" s="14"/>
      <c r="D121" s="61"/>
      <c r="E121" s="61"/>
      <c r="F121" s="61"/>
      <c r="G121" s="61"/>
      <c r="H121" s="61"/>
      <c r="I121" s="61"/>
      <c r="J121" s="62"/>
    </row>
    <row r="122" spans="1:10" s="3" customFormat="1" ht="15.75">
      <c r="A122" s="27"/>
      <c r="B122" s="22"/>
      <c r="C122" s="14"/>
      <c r="D122" s="61"/>
      <c r="E122" s="61"/>
      <c r="F122" s="61"/>
      <c r="G122" s="61"/>
      <c r="H122" s="61"/>
      <c r="I122" s="61"/>
      <c r="J122" s="62"/>
    </row>
    <row r="123" spans="3:10" s="3" customFormat="1" ht="15.75">
      <c r="C123" s="14"/>
      <c r="D123" s="61"/>
      <c r="E123" s="61"/>
      <c r="F123" s="61"/>
      <c r="G123" s="61"/>
      <c r="H123" s="61"/>
      <c r="I123" s="61"/>
      <c r="J123" s="62"/>
    </row>
    <row r="124" spans="1:10" s="3" customFormat="1" ht="15.75">
      <c r="A124" s="27"/>
      <c r="B124" s="22"/>
      <c r="C124" s="14"/>
      <c r="D124" s="61"/>
      <c r="E124" s="61"/>
      <c r="F124" s="61"/>
      <c r="G124" s="61"/>
      <c r="H124" s="61"/>
      <c r="I124" s="61"/>
      <c r="J124" s="62"/>
    </row>
    <row r="125" spans="1:10" s="3" customFormat="1" ht="15.75">
      <c r="A125" s="27"/>
      <c r="B125" s="22"/>
      <c r="C125" s="14"/>
      <c r="D125" s="61"/>
      <c r="E125" s="61"/>
      <c r="F125" s="61"/>
      <c r="G125" s="61"/>
      <c r="H125" s="61"/>
      <c r="I125" s="61"/>
      <c r="J125" s="62"/>
    </row>
    <row r="126" spans="1:10" s="3" customFormat="1" ht="15.75">
      <c r="A126" s="27"/>
      <c r="B126" s="22"/>
      <c r="C126" s="14"/>
      <c r="D126" s="61"/>
      <c r="E126" s="61"/>
      <c r="F126" s="61"/>
      <c r="G126" s="61"/>
      <c r="H126" s="61"/>
      <c r="I126" s="61"/>
      <c r="J126" s="62"/>
    </row>
    <row r="127" spans="1:10" s="3" customFormat="1" ht="15.75">
      <c r="A127" s="27"/>
      <c r="B127" s="22"/>
      <c r="C127" s="14"/>
      <c r="D127" s="61"/>
      <c r="E127" s="61"/>
      <c r="F127" s="61"/>
      <c r="G127" s="61"/>
      <c r="H127" s="61"/>
      <c r="I127" s="61"/>
      <c r="J127" s="62"/>
    </row>
    <row r="128" spans="1:10" s="3" customFormat="1" ht="15.75">
      <c r="A128" s="27"/>
      <c r="B128" s="22"/>
      <c r="C128" s="14"/>
      <c r="D128" s="61"/>
      <c r="E128" s="61"/>
      <c r="F128" s="61"/>
      <c r="G128" s="61"/>
      <c r="H128" s="61"/>
      <c r="I128" s="61"/>
      <c r="J128" s="62"/>
    </row>
    <row r="129" spans="1:10" s="3" customFormat="1" ht="15.75">
      <c r="A129" s="27"/>
      <c r="B129" s="22"/>
      <c r="C129" s="14"/>
      <c r="D129" s="61"/>
      <c r="E129" s="61"/>
      <c r="F129" s="61"/>
      <c r="G129" s="61"/>
      <c r="H129" s="61"/>
      <c r="I129" s="61"/>
      <c r="J129" s="62"/>
    </row>
    <row r="130" spans="1:10" s="3" customFormat="1" ht="15.75">
      <c r="A130" s="27"/>
      <c r="B130" s="22"/>
      <c r="C130" s="14"/>
      <c r="D130" s="61"/>
      <c r="E130" s="61"/>
      <c r="F130" s="61"/>
      <c r="G130" s="61"/>
      <c r="H130" s="61"/>
      <c r="I130" s="61"/>
      <c r="J130" s="62"/>
    </row>
    <row r="131" spans="1:10" s="3" customFormat="1" ht="15.75">
      <c r="A131" s="27"/>
      <c r="B131" s="22"/>
      <c r="C131" s="14"/>
      <c r="D131" s="61"/>
      <c r="E131" s="61"/>
      <c r="F131" s="61"/>
      <c r="G131" s="61"/>
      <c r="H131" s="61"/>
      <c r="I131" s="61"/>
      <c r="J131" s="62"/>
    </row>
    <row r="132" spans="1:10" s="3" customFormat="1" ht="15.75">
      <c r="A132" s="27"/>
      <c r="B132" s="22"/>
      <c r="C132" s="14"/>
      <c r="D132" s="61"/>
      <c r="E132" s="61"/>
      <c r="F132" s="61"/>
      <c r="G132" s="61"/>
      <c r="H132" s="61"/>
      <c r="I132" s="61"/>
      <c r="J132" s="62"/>
    </row>
    <row r="133" spans="1:10" s="3" customFormat="1" ht="15.75">
      <c r="A133" s="27"/>
      <c r="B133" s="22"/>
      <c r="C133" s="14"/>
      <c r="D133" s="61"/>
      <c r="E133" s="61"/>
      <c r="F133" s="61"/>
      <c r="G133" s="61"/>
      <c r="H133" s="61"/>
      <c r="I133" s="61"/>
      <c r="J133" s="62"/>
    </row>
    <row r="134" spans="1:10" s="3" customFormat="1" ht="15.75">
      <c r="A134" s="27"/>
      <c r="B134" s="22"/>
      <c r="C134" s="14"/>
      <c r="D134" s="61"/>
      <c r="E134" s="61"/>
      <c r="F134" s="61"/>
      <c r="G134" s="61"/>
      <c r="H134" s="61"/>
      <c r="I134" s="61"/>
      <c r="J134" s="62"/>
    </row>
    <row r="135" spans="1:10" s="3" customFormat="1" ht="15.75">
      <c r="A135" s="27"/>
      <c r="B135" s="22"/>
      <c r="C135" s="14"/>
      <c r="D135" s="61"/>
      <c r="E135" s="61"/>
      <c r="F135" s="61"/>
      <c r="G135" s="61"/>
      <c r="H135" s="61"/>
      <c r="I135" s="61"/>
      <c r="J135" s="62"/>
    </row>
    <row r="136" spans="1:10" s="3" customFormat="1" ht="15.75">
      <c r="A136" s="27"/>
      <c r="B136" s="22"/>
      <c r="C136" s="14"/>
      <c r="D136" s="61"/>
      <c r="E136" s="61"/>
      <c r="F136" s="61"/>
      <c r="G136" s="61"/>
      <c r="H136" s="61"/>
      <c r="I136" s="61"/>
      <c r="J136" s="62"/>
    </row>
    <row r="137" spans="1:10" s="3" customFormat="1" ht="15.75">
      <c r="A137" s="27"/>
      <c r="B137" s="22"/>
      <c r="C137" s="14"/>
      <c r="D137" s="61"/>
      <c r="E137" s="61"/>
      <c r="F137" s="61"/>
      <c r="G137" s="61"/>
      <c r="H137" s="61"/>
      <c r="I137" s="61"/>
      <c r="J137" s="62"/>
    </row>
    <row r="138" spans="1:10" s="3" customFormat="1" ht="15.75">
      <c r="A138" s="27"/>
      <c r="B138" s="22"/>
      <c r="C138" s="14"/>
      <c r="D138" s="61"/>
      <c r="E138" s="61"/>
      <c r="F138" s="61"/>
      <c r="G138" s="61"/>
      <c r="H138" s="61"/>
      <c r="I138" s="61"/>
      <c r="J138" s="62"/>
    </row>
    <row r="139" spans="1:10" s="3" customFormat="1" ht="15.75">
      <c r="A139" s="27"/>
      <c r="B139" s="22"/>
      <c r="C139" s="14"/>
      <c r="D139" s="61"/>
      <c r="E139" s="61"/>
      <c r="F139" s="61"/>
      <c r="G139" s="61"/>
      <c r="H139" s="61"/>
      <c r="I139" s="61"/>
      <c r="J139" s="62"/>
    </row>
    <row r="140" spans="1:10" s="3" customFormat="1" ht="15.75">
      <c r="A140" s="27"/>
      <c r="B140" s="22"/>
      <c r="C140" s="14"/>
      <c r="D140" s="61"/>
      <c r="E140" s="61"/>
      <c r="F140" s="61"/>
      <c r="G140" s="61"/>
      <c r="H140" s="61"/>
      <c r="I140" s="61"/>
      <c r="J140" s="62"/>
    </row>
    <row r="141" spans="1:10" s="3" customFormat="1" ht="15.75">
      <c r="A141" s="27"/>
      <c r="B141" s="22"/>
      <c r="C141" s="14"/>
      <c r="D141" s="61"/>
      <c r="E141" s="61"/>
      <c r="F141" s="61"/>
      <c r="G141" s="61"/>
      <c r="H141" s="61"/>
      <c r="I141" s="61"/>
      <c r="J141" s="62"/>
    </row>
    <row r="142" spans="1:10" s="3" customFormat="1" ht="15.75">
      <c r="A142" s="27"/>
      <c r="B142" s="22"/>
      <c r="C142" s="14"/>
      <c r="D142" s="61"/>
      <c r="E142" s="61"/>
      <c r="F142" s="61"/>
      <c r="G142" s="61"/>
      <c r="H142" s="61"/>
      <c r="I142" s="61"/>
      <c r="J142" s="62"/>
    </row>
    <row r="143" spans="1:10" s="3" customFormat="1" ht="15.75">
      <c r="A143" s="27"/>
      <c r="B143" s="22"/>
      <c r="C143" s="14"/>
      <c r="D143" s="61"/>
      <c r="E143" s="61"/>
      <c r="F143" s="61"/>
      <c r="G143" s="61"/>
      <c r="H143" s="61"/>
      <c r="I143" s="61"/>
      <c r="J143" s="62"/>
    </row>
    <row r="144" spans="1:10" s="3" customFormat="1" ht="15.75">
      <c r="A144" s="27"/>
      <c r="B144" s="22"/>
      <c r="C144" s="14"/>
      <c r="D144" s="61"/>
      <c r="E144" s="61"/>
      <c r="F144" s="61"/>
      <c r="G144" s="61"/>
      <c r="H144" s="61"/>
      <c r="I144" s="61"/>
      <c r="J144" s="62"/>
    </row>
    <row r="145" spans="1:10" s="3" customFormat="1" ht="15.75">
      <c r="A145" s="27"/>
      <c r="B145" s="22"/>
      <c r="C145" s="14"/>
      <c r="D145" s="61"/>
      <c r="E145" s="61"/>
      <c r="F145" s="61"/>
      <c r="G145" s="61"/>
      <c r="H145" s="61"/>
      <c r="I145" s="61"/>
      <c r="J145" s="62"/>
    </row>
    <row r="146" spans="1:10" s="3" customFormat="1" ht="15.75">
      <c r="A146" s="27"/>
      <c r="B146" s="22"/>
      <c r="C146" s="14"/>
      <c r="D146" s="61"/>
      <c r="E146" s="61"/>
      <c r="F146" s="61"/>
      <c r="G146" s="61"/>
      <c r="H146" s="61"/>
      <c r="I146" s="61"/>
      <c r="J146" s="62"/>
    </row>
    <row r="147" spans="1:10" s="3" customFormat="1" ht="15.75">
      <c r="A147" s="27"/>
      <c r="B147" s="22"/>
      <c r="C147" s="14"/>
      <c r="D147" s="61"/>
      <c r="E147" s="61"/>
      <c r="F147" s="61"/>
      <c r="G147" s="61"/>
      <c r="H147" s="61"/>
      <c r="I147" s="61"/>
      <c r="J147" s="62"/>
    </row>
    <row r="148" spans="1:10" s="3" customFormat="1" ht="15.75">
      <c r="A148" s="27"/>
      <c r="B148" s="22"/>
      <c r="C148" s="14"/>
      <c r="D148" s="61"/>
      <c r="E148" s="61"/>
      <c r="F148" s="61"/>
      <c r="G148" s="61"/>
      <c r="H148" s="61"/>
      <c r="I148" s="61"/>
      <c r="J148" s="62"/>
    </row>
    <row r="149" spans="1:10" s="3" customFormat="1" ht="15.75">
      <c r="A149" s="27"/>
      <c r="B149" s="22"/>
      <c r="C149" s="14"/>
      <c r="D149" s="61"/>
      <c r="E149" s="61"/>
      <c r="F149" s="61"/>
      <c r="G149" s="61"/>
      <c r="H149" s="61"/>
      <c r="I149" s="61"/>
      <c r="J149" s="62"/>
    </row>
    <row r="150" spans="1:10" s="3" customFormat="1" ht="15.75">
      <c r="A150" s="27"/>
      <c r="B150" s="22"/>
      <c r="C150" s="14"/>
      <c r="D150" s="61"/>
      <c r="E150" s="61"/>
      <c r="F150" s="61"/>
      <c r="G150" s="61"/>
      <c r="H150" s="61"/>
      <c r="I150" s="61"/>
      <c r="J150" s="62"/>
    </row>
    <row r="151" spans="1:10" s="3" customFormat="1" ht="15.75">
      <c r="A151" s="27"/>
      <c r="B151" s="22"/>
      <c r="C151" s="14"/>
      <c r="D151" s="61"/>
      <c r="E151" s="61"/>
      <c r="F151" s="61"/>
      <c r="G151" s="61"/>
      <c r="H151" s="61"/>
      <c r="I151" s="61"/>
      <c r="J151" s="62"/>
    </row>
    <row r="152" spans="1:10" s="3" customFormat="1" ht="15.75">
      <c r="A152" s="27"/>
      <c r="B152" s="22"/>
      <c r="C152" s="14"/>
      <c r="D152" s="61"/>
      <c r="E152" s="61"/>
      <c r="F152" s="61"/>
      <c r="G152" s="61"/>
      <c r="H152" s="61"/>
      <c r="I152" s="61"/>
      <c r="J152" s="62"/>
    </row>
    <row r="153" spans="1:10" s="3" customFormat="1" ht="15.75">
      <c r="A153" s="27"/>
      <c r="B153" s="22"/>
      <c r="C153" s="14"/>
      <c r="D153" s="61"/>
      <c r="E153" s="61"/>
      <c r="F153" s="61"/>
      <c r="G153" s="61"/>
      <c r="H153" s="61"/>
      <c r="I153" s="61"/>
      <c r="J153" s="62"/>
    </row>
    <row r="154" spans="1:10" s="3" customFormat="1" ht="15.75">
      <c r="A154" s="27"/>
      <c r="B154" s="22"/>
      <c r="C154" s="14"/>
      <c r="D154" s="61"/>
      <c r="E154" s="61"/>
      <c r="F154" s="61"/>
      <c r="G154" s="61"/>
      <c r="H154" s="61"/>
      <c r="I154" s="61"/>
      <c r="J154" s="62"/>
    </row>
    <row r="155" spans="1:10" s="3" customFormat="1" ht="15.75">
      <c r="A155" s="27"/>
      <c r="B155" s="22"/>
      <c r="C155" s="14"/>
      <c r="D155" s="61"/>
      <c r="E155" s="61"/>
      <c r="F155" s="61"/>
      <c r="G155" s="61"/>
      <c r="H155" s="61"/>
      <c r="I155" s="61"/>
      <c r="J155" s="62"/>
    </row>
    <row r="156" spans="1:10" s="3" customFormat="1" ht="15.75">
      <c r="A156" s="27"/>
      <c r="B156" s="22"/>
      <c r="C156" s="14"/>
      <c r="D156" s="61"/>
      <c r="E156" s="61"/>
      <c r="F156" s="61"/>
      <c r="G156" s="61"/>
      <c r="H156" s="61"/>
      <c r="I156" s="61"/>
      <c r="J156" s="62"/>
    </row>
    <row r="157" spans="1:10" s="3" customFormat="1" ht="15.75">
      <c r="A157" s="27"/>
      <c r="B157" s="22"/>
      <c r="C157" s="14"/>
      <c r="D157" s="61"/>
      <c r="E157" s="61"/>
      <c r="F157" s="61"/>
      <c r="G157" s="61"/>
      <c r="H157" s="61"/>
      <c r="I157" s="61"/>
      <c r="J157" s="62"/>
    </row>
    <row r="158" spans="1:10" s="3" customFormat="1" ht="15.75">
      <c r="A158" s="27"/>
      <c r="B158" s="22"/>
      <c r="C158" s="14"/>
      <c r="D158" s="61"/>
      <c r="E158" s="61"/>
      <c r="F158" s="61"/>
      <c r="G158" s="61"/>
      <c r="H158" s="61"/>
      <c r="I158" s="61"/>
      <c r="J158" s="62"/>
    </row>
    <row r="159" spans="1:10" s="3" customFormat="1" ht="15.75">
      <c r="A159" s="27"/>
      <c r="B159" s="22"/>
      <c r="C159" s="14"/>
      <c r="D159" s="61"/>
      <c r="E159" s="61"/>
      <c r="F159" s="61"/>
      <c r="G159" s="61"/>
      <c r="H159" s="61"/>
      <c r="I159" s="61"/>
      <c r="J159" s="62"/>
    </row>
    <row r="160" spans="1:10" s="3" customFormat="1" ht="15.75">
      <c r="A160" s="27"/>
      <c r="B160" s="22"/>
      <c r="C160" s="14"/>
      <c r="D160" s="61"/>
      <c r="E160" s="61"/>
      <c r="F160" s="61"/>
      <c r="G160" s="61"/>
      <c r="H160" s="61"/>
      <c r="I160" s="61"/>
      <c r="J160" s="62"/>
    </row>
    <row r="161" spans="1:10" s="3" customFormat="1" ht="15.75">
      <c r="A161" s="27"/>
      <c r="B161" s="22"/>
      <c r="C161" s="14"/>
      <c r="D161" s="61"/>
      <c r="E161" s="61"/>
      <c r="F161" s="61"/>
      <c r="G161" s="61"/>
      <c r="H161" s="61"/>
      <c r="I161" s="61"/>
      <c r="J161" s="62"/>
    </row>
    <row r="162" spans="1:10" s="3" customFormat="1" ht="15.75">
      <c r="A162" s="27"/>
      <c r="B162" s="22"/>
      <c r="C162" s="14"/>
      <c r="D162" s="61"/>
      <c r="E162" s="61"/>
      <c r="F162" s="61"/>
      <c r="G162" s="61"/>
      <c r="H162" s="61"/>
      <c r="I162" s="61"/>
      <c r="J162" s="62"/>
    </row>
    <row r="163" spans="1:10" s="3" customFormat="1" ht="15.75">
      <c r="A163" s="27"/>
      <c r="B163" s="22"/>
      <c r="C163" s="14"/>
      <c r="D163" s="61"/>
      <c r="E163" s="61"/>
      <c r="F163" s="61"/>
      <c r="G163" s="61"/>
      <c r="H163" s="61"/>
      <c r="I163" s="61"/>
      <c r="J163" s="62"/>
    </row>
    <row r="164" spans="1:10" s="3" customFormat="1" ht="15.75">
      <c r="A164" s="27"/>
      <c r="B164" s="22"/>
      <c r="C164" s="14"/>
      <c r="D164" s="61"/>
      <c r="E164" s="61"/>
      <c r="F164" s="61"/>
      <c r="G164" s="61"/>
      <c r="H164" s="61"/>
      <c r="I164" s="61"/>
      <c r="J164" s="62"/>
    </row>
    <row r="165" spans="1:10" s="3" customFormat="1" ht="15.75">
      <c r="A165" s="27"/>
      <c r="B165" s="22"/>
      <c r="C165" s="14"/>
      <c r="D165" s="61"/>
      <c r="E165" s="61"/>
      <c r="F165" s="61"/>
      <c r="G165" s="61"/>
      <c r="H165" s="61"/>
      <c r="I165" s="61"/>
      <c r="J165" s="62"/>
    </row>
    <row r="166" spans="1:10" s="3" customFormat="1" ht="15.75">
      <c r="A166" s="27"/>
      <c r="B166" s="22"/>
      <c r="C166" s="14"/>
      <c r="D166" s="61"/>
      <c r="E166" s="61"/>
      <c r="F166" s="61"/>
      <c r="G166" s="61"/>
      <c r="H166" s="61"/>
      <c r="I166" s="61"/>
      <c r="J166" s="62"/>
    </row>
    <row r="167" spans="1:10" s="3" customFormat="1" ht="15.75">
      <c r="A167" s="27"/>
      <c r="B167" s="22"/>
      <c r="C167" s="14"/>
      <c r="D167" s="61"/>
      <c r="E167" s="61"/>
      <c r="F167" s="61"/>
      <c r="G167" s="61"/>
      <c r="H167" s="61"/>
      <c r="I167" s="61"/>
      <c r="J167" s="62"/>
    </row>
    <row r="168" spans="1:10" s="3" customFormat="1" ht="15.75">
      <c r="A168" s="27"/>
      <c r="B168" s="22"/>
      <c r="C168" s="14"/>
      <c r="D168" s="61"/>
      <c r="E168" s="61"/>
      <c r="F168" s="61"/>
      <c r="G168" s="61"/>
      <c r="H168" s="61"/>
      <c r="I168" s="61"/>
      <c r="J168" s="62"/>
    </row>
    <row r="169" spans="1:10" s="3" customFormat="1" ht="15.75">
      <c r="A169" s="27"/>
      <c r="B169" s="22"/>
      <c r="C169" s="14"/>
      <c r="D169" s="61"/>
      <c r="E169" s="61"/>
      <c r="F169" s="61"/>
      <c r="G169" s="61"/>
      <c r="H169" s="61"/>
      <c r="I169" s="61"/>
      <c r="J169" s="62"/>
    </row>
  </sheetData>
  <mergeCells count="67">
    <mergeCell ref="B81:B82"/>
    <mergeCell ref="J86:J87"/>
    <mergeCell ref="E86:E87"/>
    <mergeCell ref="F86:F87"/>
    <mergeCell ref="H86:H87"/>
    <mergeCell ref="I86:I87"/>
    <mergeCell ref="G86:G87"/>
    <mergeCell ref="A17:A19"/>
    <mergeCell ref="B17:B19"/>
    <mergeCell ref="A23:A24"/>
    <mergeCell ref="B23:B24"/>
    <mergeCell ref="A25:B25"/>
    <mergeCell ref="A29:A31"/>
    <mergeCell ref="B29:B31"/>
    <mergeCell ref="A45:B45"/>
    <mergeCell ref="A32:A34"/>
    <mergeCell ref="B32:B34"/>
    <mergeCell ref="A42:A43"/>
    <mergeCell ref="B42:B43"/>
    <mergeCell ref="A47:A52"/>
    <mergeCell ref="A97:B97"/>
    <mergeCell ref="D86:D87"/>
    <mergeCell ref="C86:C87"/>
    <mergeCell ref="B86:B87"/>
    <mergeCell ref="A86:A87"/>
    <mergeCell ref="A95:A96"/>
    <mergeCell ref="B95:B96"/>
    <mergeCell ref="B47:B52"/>
    <mergeCell ref="A81:A82"/>
    <mergeCell ref="A53:A55"/>
    <mergeCell ref="A56:A58"/>
    <mergeCell ref="B56:B58"/>
    <mergeCell ref="B72:B79"/>
    <mergeCell ref="B53:B55"/>
    <mergeCell ref="A66:B66"/>
    <mergeCell ref="A72:A79"/>
    <mergeCell ref="A64:B64"/>
    <mergeCell ref="A117:B117"/>
    <mergeCell ref="A13:B13"/>
    <mergeCell ref="A62:B62"/>
    <mergeCell ref="A103:B103"/>
    <mergeCell ref="A98:B98"/>
    <mergeCell ref="A99:B99"/>
    <mergeCell ref="A90:B90"/>
    <mergeCell ref="A15:A16"/>
    <mergeCell ref="B15:B16"/>
    <mergeCell ref="A46:B46"/>
    <mergeCell ref="B2:C2"/>
    <mergeCell ref="G2:J2"/>
    <mergeCell ref="G3:J3"/>
    <mergeCell ref="D8:F8"/>
    <mergeCell ref="C8:C9"/>
    <mergeCell ref="G8:I8"/>
    <mergeCell ref="C5:J5"/>
    <mergeCell ref="C6:J6"/>
    <mergeCell ref="J15:J16"/>
    <mergeCell ref="J17:J18"/>
    <mergeCell ref="H17:H18"/>
    <mergeCell ref="I17:I18"/>
    <mergeCell ref="D15:D16"/>
    <mergeCell ref="G15:G16"/>
    <mergeCell ref="C17:C18"/>
    <mergeCell ref="D17:D18"/>
    <mergeCell ref="G17:G18"/>
    <mergeCell ref="E17:E18"/>
    <mergeCell ref="F17:F18"/>
    <mergeCell ref="C15:C16"/>
  </mergeCells>
  <printOptions/>
  <pageMargins left="0.7086614173228347" right="0.7874015748031497" top="1.1811023622047245" bottom="0.31496062992125984" header="0.5118110236220472" footer="0.1968503937007874"/>
  <pageSetup horizontalDpi="600" verticalDpi="600" orientation="landscape" paperSize="9" scale="36" r:id="rId1"/>
  <headerFooter alignWithMargins="0">
    <oddFooter>&amp;C&amp;P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2011-08-03T15:59:54Z</cp:lastPrinted>
  <dcterms:created xsi:type="dcterms:W3CDTF">1996-10-08T23:32:33Z</dcterms:created>
  <dcterms:modified xsi:type="dcterms:W3CDTF">2011-08-22T12:49:39Z</dcterms:modified>
  <cp:category/>
  <cp:version/>
  <cp:contentType/>
  <cp:contentStatus/>
</cp:coreProperties>
</file>